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PHTB\BPHTB 2024\"/>
    </mc:Choice>
  </mc:AlternateContent>
  <bookViews>
    <workbookView xWindow="0" yWindow="0" windowWidth="6255" windowHeight="1245" firstSheet="2" activeTab="9"/>
  </bookViews>
  <sheets>
    <sheet name="JANUARI" sheetId="1" r:id="rId1"/>
    <sheet name="FEBRUARI" sheetId="9" r:id="rId2"/>
    <sheet name="MARET" sheetId="10" r:id="rId3"/>
    <sheet name="APRIL" sheetId="11" r:id="rId4"/>
    <sheet name="MEI" sheetId="12" r:id="rId5"/>
    <sheet name="JUNI" sheetId="13" r:id="rId6"/>
    <sheet name="JULI" sheetId="14" r:id="rId7"/>
    <sheet name="AGUSTUS" sheetId="15" r:id="rId8"/>
    <sheet name="SEPTEMBER" sheetId="16" r:id="rId9"/>
    <sheet name="OKTOBER" sheetId="17" r:id="rId10"/>
    <sheet name="NOVEMBER" sheetId="18" r:id="rId11"/>
    <sheet name="DESEMBER" sheetId="19" r:id="rId12"/>
  </sheets>
  <definedNames>
    <definedName name="_xlnm.Print_Area" localSheetId="7">AGUSTUS!$A$1:$F$37</definedName>
    <definedName name="_xlnm.Print_Area" localSheetId="11">DESEMBER!$A$1:$F$35</definedName>
    <definedName name="_xlnm.Print_Area" localSheetId="1">FEBRUARI!$A$1:$F$37</definedName>
    <definedName name="_xlnm.Print_Area" localSheetId="4">MEI!$A$1:$F$35</definedName>
    <definedName name="_xlnm.Print_Area" localSheetId="10">NOVEMBER!$A$1:$F$37</definedName>
    <definedName name="_xlnm.Print_Area" localSheetId="9">OKTOBER!$A$1:$F$37</definedName>
    <definedName name="_xlnm.Print_Area" localSheetId="8">SEPTEMBER!$A$1:$F$35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7" l="1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10" i="17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10" i="16"/>
  <c r="D25" i="16"/>
  <c r="C25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10" i="16"/>
  <c r="E25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10" i="15"/>
  <c r="D25" i="15"/>
  <c r="C25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10" i="15"/>
  <c r="E25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10" i="14"/>
  <c r="D25" i="14"/>
  <c r="C25" i="14" l="1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10" i="14"/>
  <c r="E25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10" i="13"/>
  <c r="D25" i="12" l="1"/>
  <c r="D25" i="13" l="1"/>
  <c r="C11" i="13"/>
  <c r="C12" i="13"/>
  <c r="C13" i="13"/>
  <c r="C16" i="13"/>
  <c r="C17" i="13"/>
  <c r="C18" i="13"/>
  <c r="C19" i="13"/>
  <c r="C21" i="13"/>
  <c r="C22" i="13"/>
  <c r="C23" i="13"/>
  <c r="C24" i="13"/>
  <c r="D25" i="10"/>
  <c r="C25" i="10"/>
  <c r="E25" i="12"/>
  <c r="E11" i="12"/>
  <c r="E12" i="12"/>
  <c r="E13" i="12"/>
  <c r="E14" i="12"/>
  <c r="C14" i="13" s="1"/>
  <c r="E15" i="12"/>
  <c r="C15" i="13" s="1"/>
  <c r="E16" i="12"/>
  <c r="E17" i="12"/>
  <c r="E18" i="12"/>
  <c r="E19" i="12"/>
  <c r="E20" i="12"/>
  <c r="C20" i="13" s="1"/>
  <c r="E21" i="12"/>
  <c r="E22" i="12"/>
  <c r="E23" i="12"/>
  <c r="E24" i="12"/>
  <c r="E10" i="12"/>
  <c r="C10" i="13" s="1"/>
  <c r="C25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10" i="12"/>
  <c r="D25" i="11"/>
  <c r="E25" i="11" s="1"/>
  <c r="C25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10" i="11"/>
  <c r="C25" i="13" l="1"/>
  <c r="D25" i="9"/>
  <c r="E11" i="10"/>
  <c r="E14" i="10"/>
  <c r="E16" i="10"/>
  <c r="E17" i="10"/>
  <c r="E18" i="10"/>
  <c r="E19" i="10"/>
  <c r="E20" i="10"/>
  <c r="E21" i="10"/>
  <c r="E22" i="10"/>
  <c r="E24" i="10"/>
  <c r="E10" i="10"/>
  <c r="C11" i="10"/>
  <c r="C14" i="10"/>
  <c r="C15" i="10"/>
  <c r="E15" i="10" s="1"/>
  <c r="C16" i="10"/>
  <c r="C17" i="10"/>
  <c r="C18" i="10"/>
  <c r="C19" i="10"/>
  <c r="C20" i="10"/>
  <c r="C21" i="10"/>
  <c r="C22" i="10"/>
  <c r="C24" i="10"/>
  <c r="C10" i="10"/>
  <c r="C11" i="9"/>
  <c r="C14" i="9"/>
  <c r="C15" i="9"/>
  <c r="C16" i="9"/>
  <c r="C17" i="9"/>
  <c r="C18" i="9"/>
  <c r="C19" i="9"/>
  <c r="C20" i="9"/>
  <c r="C21" i="9"/>
  <c r="C22" i="9"/>
  <c r="C24" i="9"/>
  <c r="C10" i="9"/>
  <c r="E11" i="9"/>
  <c r="E14" i="9"/>
  <c r="E15" i="9"/>
  <c r="E16" i="9"/>
  <c r="E17" i="9"/>
  <c r="E18" i="9"/>
  <c r="E19" i="9"/>
  <c r="E20" i="9"/>
  <c r="E21" i="9"/>
  <c r="E22" i="9"/>
  <c r="E24" i="9"/>
  <c r="E10" i="9"/>
  <c r="D25" i="1"/>
  <c r="C25" i="1"/>
  <c r="E11" i="1"/>
  <c r="E12" i="1"/>
  <c r="C12" i="9" s="1"/>
  <c r="E12" i="9" s="1"/>
  <c r="C12" i="10" s="1"/>
  <c r="E12" i="10" s="1"/>
  <c r="E13" i="1"/>
  <c r="C13" i="9" s="1"/>
  <c r="E14" i="1"/>
  <c r="E15" i="1"/>
  <c r="E16" i="1"/>
  <c r="E17" i="1"/>
  <c r="E18" i="1"/>
  <c r="E19" i="1"/>
  <c r="E20" i="1"/>
  <c r="E21" i="1"/>
  <c r="E22" i="1"/>
  <c r="E23" i="1"/>
  <c r="E24" i="1"/>
  <c r="E10" i="1"/>
  <c r="E25" i="1" l="1"/>
  <c r="C23" i="9"/>
  <c r="E23" i="9" s="1"/>
  <c r="C23" i="10" s="1"/>
  <c r="E23" i="10" s="1"/>
  <c r="E13" i="9"/>
  <c r="C13" i="10" s="1"/>
  <c r="C25" i="9" l="1"/>
  <c r="E25" i="9"/>
  <c r="E13" i="10"/>
  <c r="E25" i="10" s="1"/>
</calcChain>
</file>

<file path=xl/sharedStrings.xml><?xml version="1.0" encoding="utf-8"?>
<sst xmlns="http://schemas.openxmlformats.org/spreadsheetml/2006/main" count="397" uniqueCount="45">
  <si>
    <t>REKAPITULASI PENERIMAAN</t>
  </si>
  <si>
    <t>BEA PEROLEHAN HAK ATAS TANAH DAN BANGUNAN (BPHTB)</t>
  </si>
  <si>
    <t>KABUPATEN WAY KANAN</t>
  </si>
  <si>
    <t>No</t>
  </si>
  <si>
    <t>KECAMATAN</t>
  </si>
  <si>
    <t>REALISASI</t>
  </si>
  <si>
    <t>BULAN LALU</t>
  </si>
  <si>
    <t>BULAN INI</t>
  </si>
  <si>
    <t>JUMLAH</t>
  </si>
  <si>
    <t>KET</t>
  </si>
  <si>
    <t>PAKUAN RATU</t>
  </si>
  <si>
    <t>BUAY BAHUGA</t>
  </si>
  <si>
    <t>BARADATU</t>
  </si>
  <si>
    <t>BANJIT</t>
  </si>
  <si>
    <t>KASUI</t>
  </si>
  <si>
    <t>BLAMBANGAN UMPU</t>
  </si>
  <si>
    <t>BAHUGA</t>
  </si>
  <si>
    <t>BUMI AGUNG</t>
  </si>
  <si>
    <t>NEGARA BATIN</t>
  </si>
  <si>
    <t>NEGERI AGUNG</t>
  </si>
  <si>
    <t>WAY TUBA</t>
  </si>
  <si>
    <t xml:space="preserve">REBANG TANGKAS </t>
  </si>
  <si>
    <t>NEGERI BESAR</t>
  </si>
  <si>
    <t>GUNUNG LABUHAN</t>
  </si>
  <si>
    <t>UMPU SEMENGUK</t>
  </si>
  <si>
    <t>JUNI</t>
  </si>
  <si>
    <t>JULI</t>
  </si>
  <si>
    <t>AGUSTUS</t>
  </si>
  <si>
    <t>SEPTEMBER</t>
  </si>
  <si>
    <t>OKTOBER</t>
  </si>
  <si>
    <t>NOVEMBER</t>
  </si>
  <si>
    <t>DESEMBER</t>
  </si>
  <si>
    <t>5=(3+4)</t>
  </si>
  <si>
    <t>Kepala Bidang PBB dan BPHTB</t>
  </si>
  <si>
    <t>TAHUN 2024</t>
  </si>
  <si>
    <t>INDRAWATI, S.A.N, M.M.</t>
  </si>
  <si>
    <t xml:space="preserve">NIP. 19840417 2011001 2 006 </t>
  </si>
  <si>
    <t xml:space="preserve"> BULAN JANUARI</t>
  </si>
  <si>
    <t xml:space="preserve"> BULAN FEBRUARI</t>
  </si>
  <si>
    <t>Blambangan Umpu,                2024</t>
  </si>
  <si>
    <t>Blambangan Umpu,                  2024</t>
  </si>
  <si>
    <t xml:space="preserve"> </t>
  </si>
  <si>
    <t>BULAN MARET</t>
  </si>
  <si>
    <t>BULAN APRIL</t>
  </si>
  <si>
    <t>BULAN MEI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</si>
</sst>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17" xfId="0" applyFont="1" applyBorder="1"/>
    <xf numFmtId="41" fontId="5" fillId="0" borderId="25" xfId="1" applyFont="1" applyFill="1" applyBorder="1" applyAlignment="1">
      <alignment horizontal="right" vertical="center"/>
    </xf>
    <xf numFmtId="0" fontId="2" fillId="0" borderId="31" xfId="0" applyFont="1" applyBorder="1"/>
    <xf numFmtId="0" fontId="2" fillId="0" borderId="41" xfId="0" applyFont="1" applyBorder="1"/>
    <xf numFmtId="0" fontId="2" fillId="3" borderId="24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23" xfId="0" applyFont="1" applyFill="1" applyBorder="1"/>
    <xf numFmtId="0" fontId="2" fillId="3" borderId="28" xfId="0" applyFont="1" applyFill="1" applyBorder="1"/>
    <xf numFmtId="0" fontId="2" fillId="3" borderId="18" xfId="0" applyFont="1" applyFill="1" applyBorder="1"/>
    <xf numFmtId="0" fontId="2" fillId="3" borderId="38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2" fillId="3" borderId="39" xfId="0" applyNumberFormat="1" applyFont="1" applyFill="1" applyBorder="1"/>
    <xf numFmtId="0" fontId="2" fillId="3" borderId="40" xfId="0" applyFont="1" applyFill="1" applyBorder="1"/>
    <xf numFmtId="0" fontId="4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4" fillId="3" borderId="39" xfId="0" applyFont="1" applyFill="1" applyBorder="1" applyAlignment="1">
      <alignment horizontal="center" wrapText="1"/>
    </xf>
    <xf numFmtId="0" fontId="4" fillId="3" borderId="46" xfId="0" applyFont="1" applyFill="1" applyBorder="1" applyAlignment="1">
      <alignment horizontal="center" wrapText="1"/>
    </xf>
    <xf numFmtId="0" fontId="4" fillId="3" borderId="46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/>
    </xf>
    <xf numFmtId="41" fontId="2" fillId="3" borderId="18" xfId="0" applyNumberFormat="1" applyFont="1" applyFill="1" applyBorder="1"/>
    <xf numFmtId="41" fontId="5" fillId="0" borderId="41" xfId="0" applyNumberFormat="1" applyFont="1" applyBorder="1"/>
    <xf numFmtId="41" fontId="5" fillId="2" borderId="16" xfId="1" applyFont="1" applyFill="1" applyBorder="1" applyAlignment="1">
      <alignment horizontal="right" vertical="center"/>
    </xf>
    <xf numFmtId="41" fontId="5" fillId="0" borderId="25" xfId="0" applyNumberFormat="1" applyFont="1" applyBorder="1"/>
    <xf numFmtId="0" fontId="2" fillId="0" borderId="21" xfId="0" applyFont="1" applyBorder="1" applyAlignment="1">
      <alignment horizontal="center"/>
    </xf>
    <xf numFmtId="0" fontId="0" fillId="3" borderId="18" xfId="0" applyFont="1" applyFill="1" applyBorder="1"/>
    <xf numFmtId="0" fontId="2" fillId="0" borderId="33" xfId="0" applyFont="1" applyBorder="1"/>
    <xf numFmtId="0" fontId="4" fillId="3" borderId="2" xfId="0" applyFont="1" applyFill="1" applyBorder="1" applyAlignment="1">
      <alignment horizontal="center"/>
    </xf>
    <xf numFmtId="41" fontId="5" fillId="0" borderId="43" xfId="0" applyNumberFormat="1" applyFont="1" applyBorder="1"/>
    <xf numFmtId="41" fontId="5" fillId="0" borderId="23" xfId="0" applyNumberFormat="1" applyFont="1" applyBorder="1"/>
    <xf numFmtId="0" fontId="4" fillId="3" borderId="52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1" fontId="5" fillId="2" borderId="32" xfId="1" applyFont="1" applyFill="1" applyBorder="1" applyAlignment="1">
      <alignment horizontal="right" vertical="center"/>
    </xf>
    <xf numFmtId="41" fontId="5" fillId="2" borderId="50" xfId="1" applyFont="1" applyFill="1" applyBorder="1" applyAlignment="1">
      <alignment horizontal="right" vertical="center"/>
    </xf>
    <xf numFmtId="41" fontId="6" fillId="2" borderId="50" xfId="1" applyFont="1" applyFill="1" applyBorder="1" applyAlignment="1">
      <alignment horizontal="right" vertical="center"/>
    </xf>
    <xf numFmtId="41" fontId="5" fillId="0" borderId="48" xfId="1" applyFont="1" applyFill="1" applyBorder="1" applyAlignment="1">
      <alignment horizontal="right" vertical="center"/>
    </xf>
    <xf numFmtId="41" fontId="6" fillId="0" borderId="44" xfId="0" applyNumberFormat="1" applyFont="1" applyBorder="1"/>
    <xf numFmtId="0" fontId="4" fillId="3" borderId="2" xfId="0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17" xfId="0" applyFont="1" applyBorder="1"/>
    <xf numFmtId="0" fontId="0" fillId="0" borderId="3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1" xfId="0" applyFont="1" applyBorder="1"/>
    <xf numFmtId="0" fontId="5" fillId="0" borderId="42" xfId="0" applyFont="1" applyBorder="1" applyAlignment="1">
      <alignment horizontal="center"/>
    </xf>
    <xf numFmtId="0" fontId="5" fillId="0" borderId="41" xfId="0" applyFont="1" applyBorder="1"/>
    <xf numFmtId="0" fontId="5" fillId="0" borderId="43" xfId="0" applyFont="1" applyBorder="1" applyAlignment="1">
      <alignment horizontal="center"/>
    </xf>
    <xf numFmtId="0" fontId="5" fillId="0" borderId="17" xfId="0" applyFont="1" applyBorder="1"/>
    <xf numFmtId="0" fontId="5" fillId="0" borderId="36" xfId="0" applyFont="1" applyBorder="1" applyAlignment="1">
      <alignment horizontal="center"/>
    </xf>
    <xf numFmtId="0" fontId="5" fillId="0" borderId="50" xfId="0" applyFont="1" applyBorder="1"/>
    <xf numFmtId="0" fontId="5" fillId="0" borderId="23" xfId="0" applyFont="1" applyBorder="1" applyAlignment="1">
      <alignment horizontal="center"/>
    </xf>
    <xf numFmtId="0" fontId="5" fillId="0" borderId="9" xfId="0" applyFont="1" applyBorder="1"/>
    <xf numFmtId="0" fontId="5" fillId="0" borderId="24" xfId="0" applyFont="1" applyBorder="1" applyAlignment="1">
      <alignment horizontal="center"/>
    </xf>
    <xf numFmtId="0" fontId="5" fillId="0" borderId="43" xfId="0" applyFont="1" applyBorder="1"/>
    <xf numFmtId="0" fontId="5" fillId="0" borderId="23" xfId="0" applyFont="1" applyBorder="1"/>
    <xf numFmtId="0" fontId="5" fillId="0" borderId="26" xfId="0" applyFont="1" applyBorder="1"/>
    <xf numFmtId="0" fontId="5" fillId="0" borderId="54" xfId="0" applyFont="1" applyBorder="1"/>
    <xf numFmtId="0" fontId="5" fillId="0" borderId="20" xfId="0" applyFont="1" applyBorder="1"/>
    <xf numFmtId="0" fontId="5" fillId="0" borderId="53" xfId="0" applyFont="1" applyBorder="1"/>
    <xf numFmtId="0" fontId="5" fillId="0" borderId="25" xfId="0" applyFont="1" applyBorder="1" applyAlignment="1">
      <alignment horizontal="center"/>
    </xf>
    <xf numFmtId="0" fontId="5" fillId="0" borderId="42" xfId="0" applyFont="1" applyBorder="1"/>
    <xf numFmtId="41" fontId="5" fillId="0" borderId="24" xfId="0" applyNumberFormat="1" applyFont="1" applyBorder="1"/>
    <xf numFmtId="41" fontId="5" fillId="0" borderId="21" xfId="0" applyNumberFormat="1" applyFont="1" applyBorder="1"/>
    <xf numFmtId="41" fontId="9" fillId="3" borderId="18" xfId="0" applyNumberFormat="1" applyFont="1" applyFill="1" applyBorder="1"/>
    <xf numFmtId="41" fontId="9" fillId="3" borderId="45" xfId="0" applyNumberFormat="1" applyFont="1" applyFill="1" applyBorder="1"/>
    <xf numFmtId="0" fontId="5" fillId="0" borderId="32" xfId="0" applyFont="1" applyBorder="1"/>
    <xf numFmtId="41" fontId="5" fillId="2" borderId="55" xfId="1" applyFont="1" applyFill="1" applyBorder="1" applyAlignment="1">
      <alignment horizontal="right" vertical="center"/>
    </xf>
    <xf numFmtId="41" fontId="5" fillId="2" borderId="26" xfId="1" applyFont="1" applyFill="1" applyBorder="1" applyAlignment="1">
      <alignment horizontal="right" vertical="center"/>
    </xf>
    <xf numFmtId="41" fontId="5" fillId="2" borderId="54" xfId="1" applyFont="1" applyFill="1" applyBorder="1" applyAlignment="1">
      <alignment horizontal="right" vertical="center"/>
    </xf>
    <xf numFmtId="41" fontId="6" fillId="2" borderId="54" xfId="1" applyFont="1" applyFill="1" applyBorder="1" applyAlignment="1">
      <alignment horizontal="right" vertical="center"/>
    </xf>
    <xf numFmtId="41" fontId="6" fillId="0" borderId="56" xfId="1" applyFont="1" applyFill="1" applyBorder="1" applyAlignment="1">
      <alignment horizontal="right" vertical="center"/>
    </xf>
    <xf numFmtId="0" fontId="5" fillId="0" borderId="14" xfId="0" applyFont="1" applyBorder="1"/>
    <xf numFmtId="0" fontId="4" fillId="3" borderId="57" xfId="0" applyFont="1" applyFill="1" applyBorder="1" applyAlignment="1">
      <alignment horizontal="center"/>
    </xf>
    <xf numFmtId="41" fontId="5" fillId="2" borderId="56" xfId="1" applyFont="1" applyFill="1" applyBorder="1" applyAlignment="1">
      <alignment horizontal="right" vertical="center"/>
    </xf>
    <xf numFmtId="41" fontId="9" fillId="3" borderId="23" xfId="0" applyNumberFormat="1" applyFont="1" applyFill="1" applyBorder="1"/>
    <xf numFmtId="41" fontId="9" fillId="3" borderId="15" xfId="0" applyNumberFormat="1" applyFont="1" applyFill="1" applyBorder="1"/>
    <xf numFmtId="41" fontId="5" fillId="2" borderId="54" xfId="0" applyNumberFormat="1" applyFont="1" applyFill="1" applyBorder="1"/>
    <xf numFmtId="41" fontId="9" fillId="3" borderId="38" xfId="0" applyNumberFormat="1" applyFont="1" applyFill="1" applyBorder="1"/>
    <xf numFmtId="41" fontId="5" fillId="2" borderId="0" xfId="0" applyNumberFormat="1" applyFont="1" applyFill="1" applyBorder="1"/>
    <xf numFmtId="0" fontId="5" fillId="0" borderId="33" xfId="0" applyFont="1" applyBorder="1"/>
    <xf numFmtId="41" fontId="9" fillId="3" borderId="52" xfId="0" applyNumberFormat="1" applyFont="1" applyFill="1" applyBorder="1"/>
    <xf numFmtId="41" fontId="9" fillId="3" borderId="35" xfId="0" applyNumberFormat="1" applyFont="1" applyFill="1" applyBorder="1"/>
    <xf numFmtId="41" fontId="9" fillId="3" borderId="51" xfId="0" applyNumberFormat="1" applyFont="1" applyFill="1" applyBorder="1"/>
    <xf numFmtId="41" fontId="6" fillId="0" borderId="58" xfId="0" applyNumberFormat="1" applyFont="1" applyBorder="1"/>
    <xf numFmtId="0" fontId="0" fillId="0" borderId="0" xfId="0" applyNumberFormat="1"/>
    <xf numFmtId="0" fontId="2" fillId="2" borderId="18" xfId="0" applyNumberFormat="1" applyFont="1" applyFill="1" applyBorder="1"/>
    <xf numFmtId="164" fontId="5" fillId="2" borderId="19" xfId="2" applyNumberFormat="1" applyFont="1" applyFill="1" applyBorder="1" applyAlignment="1">
      <alignment horizontal="center" vertical="center"/>
    </xf>
    <xf numFmtId="41" fontId="5" fillId="0" borderId="59" xfId="0" applyNumberFormat="1" applyFont="1" applyBorder="1"/>
    <xf numFmtId="41" fontId="5" fillId="0" borderId="50" xfId="0" applyNumberFormat="1" applyFont="1" applyBorder="1"/>
    <xf numFmtId="41" fontId="5" fillId="0" borderId="60" xfId="0" applyNumberFormat="1" applyFont="1" applyBorder="1"/>
    <xf numFmtId="41" fontId="5" fillId="0" borderId="61" xfId="0" applyNumberFormat="1" applyFont="1" applyBorder="1"/>
    <xf numFmtId="41" fontId="5" fillId="2" borderId="49" xfId="1" applyFont="1" applyFill="1" applyBorder="1" applyAlignment="1">
      <alignment horizontal="right" vertical="center"/>
    </xf>
    <xf numFmtId="41" fontId="5" fillId="2" borderId="22" xfId="1" applyFont="1" applyFill="1" applyBorder="1" applyAlignment="1">
      <alignment horizontal="right" vertical="center"/>
    </xf>
    <xf numFmtId="41" fontId="5" fillId="2" borderId="22" xfId="1" applyFont="1" applyFill="1" applyBorder="1" applyAlignment="1">
      <alignment vertical="center"/>
    </xf>
    <xf numFmtId="41" fontId="5" fillId="0" borderId="45" xfId="0" applyNumberFormat="1" applyFont="1" applyBorder="1"/>
    <xf numFmtId="41" fontId="5" fillId="0" borderId="32" xfId="0" applyNumberFormat="1" applyFont="1" applyBorder="1"/>
    <xf numFmtId="41" fontId="5" fillId="0" borderId="62" xfId="0" applyNumberFormat="1" applyFont="1" applyBorder="1"/>
    <xf numFmtId="41" fontId="5" fillId="2" borderId="21" xfId="1" applyFont="1" applyFill="1" applyBorder="1" applyAlignment="1">
      <alignment horizontal="right" vertical="center"/>
    </xf>
    <xf numFmtId="41" fontId="5" fillId="2" borderId="25" xfId="1" applyFont="1" applyFill="1" applyBorder="1" applyAlignment="1">
      <alignment horizontal="right" vertical="center"/>
    </xf>
    <xf numFmtId="41" fontId="5" fillId="2" borderId="25" xfId="1" applyFont="1" applyFill="1" applyBorder="1" applyAlignment="1">
      <alignment vertical="center"/>
    </xf>
    <xf numFmtId="41" fontId="5" fillId="2" borderId="45" xfId="1" applyFont="1" applyFill="1" applyBorder="1" applyAlignment="1">
      <alignment horizontal="right" vertical="center"/>
    </xf>
    <xf numFmtId="42" fontId="0" fillId="0" borderId="0" xfId="0" applyNumberFormat="1"/>
    <xf numFmtId="41" fontId="0" fillId="0" borderId="0" xfId="0" applyNumberFormat="1"/>
    <xf numFmtId="3" fontId="5" fillId="0" borderId="54" xfId="0" applyNumberFormat="1" applyFont="1" applyBorder="1"/>
    <xf numFmtId="3" fontId="0" fillId="0" borderId="0" xfId="0" applyNumberFormat="1"/>
    <xf numFmtId="41" fontId="5" fillId="0" borderId="36" xfId="0" applyNumberFormat="1" applyFont="1" applyBorder="1"/>
    <xf numFmtId="41" fontId="5" fillId="0" borderId="42" xfId="0" applyNumberFormat="1" applyFont="1" applyBorder="1"/>
    <xf numFmtId="0" fontId="5" fillId="0" borderId="63" xfId="0" applyFont="1" applyBorder="1"/>
    <xf numFmtId="0" fontId="5" fillId="0" borderId="64" xfId="0" applyFont="1" applyBorder="1"/>
    <xf numFmtId="3" fontId="5" fillId="0" borderId="33" xfId="0" applyNumberFormat="1" applyFont="1" applyBorder="1"/>
    <xf numFmtId="0" fontId="4" fillId="3" borderId="27" xfId="0" applyFont="1" applyFill="1" applyBorder="1" applyAlignment="1">
      <alignment horizontal="center"/>
    </xf>
    <xf numFmtId="41" fontId="5" fillId="3" borderId="45" xfId="1" applyFont="1" applyFill="1" applyBorder="1" applyAlignment="1">
      <alignment horizontal="right" vertical="center"/>
    </xf>
    <xf numFmtId="3" fontId="2" fillId="3" borderId="35" xfId="0" applyNumberFormat="1" applyFont="1" applyFill="1" applyBorder="1"/>
    <xf numFmtId="41" fontId="5" fillId="0" borderId="59" xfId="1" applyFont="1" applyFill="1" applyBorder="1" applyAlignment="1">
      <alignment horizontal="right" vertical="center"/>
    </xf>
    <xf numFmtId="3" fontId="5" fillId="0" borderId="59" xfId="0" applyNumberFormat="1" applyFont="1" applyBorder="1"/>
    <xf numFmtId="3" fontId="6" fillId="0" borderId="59" xfId="0" applyNumberFormat="1" applyFont="1" applyFill="1" applyBorder="1" applyAlignment="1">
      <alignment horizontal="right" vertical="center"/>
    </xf>
    <xf numFmtId="3" fontId="6" fillId="0" borderId="59" xfId="0" applyNumberFormat="1" applyFont="1" applyBorder="1" applyAlignment="1">
      <alignment vertical="center"/>
    </xf>
    <xf numFmtId="3" fontId="6" fillId="0" borderId="59" xfId="0" applyNumberFormat="1" applyFont="1" applyBorder="1"/>
    <xf numFmtId="164" fontId="5" fillId="0" borderId="59" xfId="2" applyNumberFormat="1" applyFont="1" applyBorder="1" applyAlignment="1">
      <alignment horizontal="right" vertical="center"/>
    </xf>
    <xf numFmtId="0" fontId="4" fillId="3" borderId="45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41" fontId="5" fillId="0" borderId="53" xfId="0" applyNumberFormat="1" applyFont="1" applyBorder="1"/>
    <xf numFmtId="41" fontId="9" fillId="3" borderId="44" xfId="0" applyNumberFormat="1" applyFont="1" applyFill="1" applyBorder="1"/>
    <xf numFmtId="41" fontId="5" fillId="0" borderId="59" xfId="1" quotePrefix="1" applyFont="1" applyFill="1" applyBorder="1" applyAlignment="1">
      <alignment horizontal="right" vertical="center"/>
    </xf>
    <xf numFmtId="3" fontId="5" fillId="0" borderId="32" xfId="0" applyNumberFormat="1" applyFont="1" applyBorder="1"/>
    <xf numFmtId="0" fontId="4" fillId="3" borderId="62" xfId="0" applyFont="1" applyFill="1" applyBorder="1" applyAlignment="1">
      <alignment horizontal="center"/>
    </xf>
    <xf numFmtId="164" fontId="2" fillId="3" borderId="35" xfId="0" applyNumberFormat="1" applyFont="1" applyFill="1" applyBorder="1"/>
    <xf numFmtId="41" fontId="5" fillId="2" borderId="26" xfId="1" quotePrefix="1" applyFont="1" applyFill="1" applyBorder="1" applyAlignment="1">
      <alignment horizontal="right" vertical="center"/>
    </xf>
    <xf numFmtId="0" fontId="9" fillId="0" borderId="54" xfId="0" applyFont="1" applyBorder="1"/>
    <xf numFmtId="41" fontId="5" fillId="0" borderId="0" xfId="0" applyNumberFormat="1" applyFont="1" applyBorder="1"/>
    <xf numFmtId="41" fontId="5" fillId="0" borderId="54" xfId="0" applyNumberFormat="1" applyFont="1" applyBorder="1"/>
    <xf numFmtId="164" fontId="5" fillId="2" borderId="0" xfId="2" applyNumberFormat="1" applyFont="1" applyFill="1" applyBorder="1" applyAlignment="1">
      <alignment horizontal="center" vertical="center"/>
    </xf>
    <xf numFmtId="164" fontId="5" fillId="2" borderId="62" xfId="2" applyNumberFormat="1" applyFont="1" applyFill="1" applyBorder="1" applyAlignment="1">
      <alignment horizontal="center" vertical="center"/>
    </xf>
    <xf numFmtId="41" fontId="5" fillId="0" borderId="33" xfId="0" applyNumberFormat="1" applyFont="1" applyBorder="1"/>
    <xf numFmtId="41" fontId="5" fillId="2" borderId="66" xfId="1" applyFont="1" applyFill="1" applyBorder="1" applyAlignment="1">
      <alignment horizontal="right" vertical="center"/>
    </xf>
    <xf numFmtId="41" fontId="5" fillId="0" borderId="17" xfId="0" applyNumberFormat="1" applyFont="1" applyBorder="1"/>
    <xf numFmtId="164" fontId="5" fillId="2" borderId="67" xfId="2" applyNumberFormat="1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/>
    </xf>
    <xf numFmtId="0" fontId="5" fillId="0" borderId="24" xfId="0" applyFont="1" applyBorder="1"/>
    <xf numFmtId="41" fontId="5" fillId="0" borderId="31" xfId="0" applyNumberFormat="1" applyFont="1" applyBorder="1"/>
    <xf numFmtId="0" fontId="0" fillId="0" borderId="58" xfId="0" applyBorder="1"/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3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9" fillId="3" borderId="4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0" fillId="0" borderId="68" xfId="0" applyBorder="1"/>
    <xf numFmtId="41" fontId="5" fillId="0" borderId="68" xfId="0" applyNumberFormat="1" applyFont="1" applyBorder="1"/>
    <xf numFmtId="0" fontId="0" fillId="2" borderId="0" xfId="0" applyFill="1" applyBorder="1"/>
    <xf numFmtId="41" fontId="5" fillId="0" borderId="8" xfId="0" applyNumberFormat="1" applyFont="1" applyBorder="1"/>
    <xf numFmtId="0" fontId="0" fillId="0" borderId="20" xfId="0" applyBorder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9" workbookViewId="0">
      <selection activeCell="J33" sqref="J33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6.85546875" customWidth="1"/>
    <col min="5" max="5" width="19.28515625" customWidth="1"/>
    <col min="6" max="6" width="12.42578125" customWidth="1"/>
  </cols>
  <sheetData>
    <row r="1" spans="1:6" ht="15.75" x14ac:dyDescent="0.25">
      <c r="A1" s="170" t="s">
        <v>0</v>
      </c>
      <c r="B1" s="170"/>
      <c r="C1" s="170"/>
      <c r="D1" s="170"/>
      <c r="E1" s="170"/>
      <c r="F1" s="170"/>
    </row>
    <row r="2" spans="1:6" ht="15.75" x14ac:dyDescent="0.25">
      <c r="A2" s="170" t="s">
        <v>1</v>
      </c>
      <c r="B2" s="170"/>
      <c r="C2" s="170"/>
      <c r="D2" s="170"/>
      <c r="E2" s="170"/>
      <c r="F2" s="170"/>
    </row>
    <row r="3" spans="1:6" ht="15.75" x14ac:dyDescent="0.25">
      <c r="A3" s="170" t="s">
        <v>2</v>
      </c>
      <c r="B3" s="170"/>
      <c r="C3" s="170"/>
      <c r="D3" s="170"/>
      <c r="E3" s="170"/>
      <c r="F3" s="170"/>
    </row>
    <row r="4" spans="1:6" ht="15.75" x14ac:dyDescent="0.25">
      <c r="A4" s="170" t="s">
        <v>37</v>
      </c>
      <c r="B4" s="170"/>
      <c r="C4" s="170"/>
      <c r="D4" s="170"/>
      <c r="E4" s="170"/>
      <c r="F4" s="170"/>
    </row>
    <row r="5" spans="1:6" ht="15.75" x14ac:dyDescent="0.25">
      <c r="A5" s="170" t="s">
        <v>34</v>
      </c>
      <c r="B5" s="170"/>
      <c r="C5" s="170"/>
      <c r="D5" s="170"/>
      <c r="E5" s="170"/>
      <c r="F5" s="170"/>
    </row>
    <row r="6" spans="1:6" ht="15.75" thickBot="1" x14ac:dyDescent="0.3"/>
    <row r="7" spans="1:6" x14ac:dyDescent="0.25">
      <c r="A7" s="166" t="s">
        <v>3</v>
      </c>
      <c r="B7" s="164" t="s">
        <v>4</v>
      </c>
      <c r="C7" s="162" t="s">
        <v>5</v>
      </c>
      <c r="D7" s="163"/>
      <c r="E7" s="7" t="s">
        <v>8</v>
      </c>
      <c r="F7" s="8" t="s">
        <v>9</v>
      </c>
    </row>
    <row r="8" spans="1:6" ht="15.75" thickBot="1" x14ac:dyDescent="0.3">
      <c r="A8" s="167"/>
      <c r="B8" s="165"/>
      <c r="C8" s="13" t="s">
        <v>6</v>
      </c>
      <c r="D8" s="14" t="s">
        <v>7</v>
      </c>
      <c r="E8" s="9"/>
      <c r="F8" s="10"/>
    </row>
    <row r="9" spans="1:6" s="2" customFormat="1" ht="12.75" customHeight="1" thickBot="1" x14ac:dyDescent="0.25">
      <c r="A9" s="20">
        <v>1</v>
      </c>
      <c r="B9" s="21">
        <v>2</v>
      </c>
      <c r="C9" s="47">
        <v>3</v>
      </c>
      <c r="D9" s="131">
        <v>4</v>
      </c>
      <c r="E9" s="18" t="s">
        <v>32</v>
      </c>
      <c r="F9" s="19">
        <v>6</v>
      </c>
    </row>
    <row r="10" spans="1:6" ht="17.25" thickBot="1" x14ac:dyDescent="0.35">
      <c r="A10" s="61">
        <v>1</v>
      </c>
      <c r="B10" s="128" t="s">
        <v>10</v>
      </c>
      <c r="C10" s="134">
        <v>0</v>
      </c>
      <c r="D10" s="135"/>
      <c r="E10" s="130">
        <f>C10+D10</f>
        <v>0</v>
      </c>
      <c r="F10" s="6"/>
    </row>
    <row r="11" spans="1:6" ht="17.25" thickBot="1" x14ac:dyDescent="0.35">
      <c r="A11" s="62">
        <v>2</v>
      </c>
      <c r="B11" s="129" t="s">
        <v>11</v>
      </c>
      <c r="C11" s="134">
        <v>0</v>
      </c>
      <c r="D11" s="134"/>
      <c r="E11" s="130">
        <f t="shared" ref="E11:E24" si="0">C11+D11</f>
        <v>0</v>
      </c>
      <c r="F11" s="3"/>
    </row>
    <row r="12" spans="1:6" ht="17.25" thickBot="1" x14ac:dyDescent="0.35">
      <c r="A12" s="62">
        <v>3</v>
      </c>
      <c r="B12" s="129" t="s">
        <v>12</v>
      </c>
      <c r="C12" s="134">
        <v>0</v>
      </c>
      <c r="D12" s="136">
        <v>92114800</v>
      </c>
      <c r="E12" s="130">
        <f t="shared" si="0"/>
        <v>92114800</v>
      </c>
      <c r="F12" s="3"/>
    </row>
    <row r="13" spans="1:6" ht="17.25" thickBot="1" x14ac:dyDescent="0.35">
      <c r="A13" s="62">
        <v>4</v>
      </c>
      <c r="B13" s="129" t="s">
        <v>13</v>
      </c>
      <c r="C13" s="134">
        <v>0</v>
      </c>
      <c r="D13" s="137">
        <v>1000000</v>
      </c>
      <c r="E13" s="130">
        <f t="shared" si="0"/>
        <v>1000000</v>
      </c>
      <c r="F13" s="3"/>
    </row>
    <row r="14" spans="1:6" ht="17.25" thickBot="1" x14ac:dyDescent="0.35">
      <c r="A14" s="62">
        <v>5</v>
      </c>
      <c r="B14" s="129" t="s">
        <v>14</v>
      </c>
      <c r="C14" s="134">
        <v>0</v>
      </c>
      <c r="D14" s="136"/>
      <c r="E14" s="130">
        <f t="shared" si="0"/>
        <v>0</v>
      </c>
      <c r="F14" s="3"/>
    </row>
    <row r="15" spans="1:6" ht="17.25" thickBot="1" x14ac:dyDescent="0.35">
      <c r="A15" s="62">
        <v>6</v>
      </c>
      <c r="B15" s="129" t="s">
        <v>15</v>
      </c>
      <c r="C15" s="134">
        <v>0</v>
      </c>
      <c r="D15" s="138"/>
      <c r="E15" s="130">
        <f t="shared" si="0"/>
        <v>0</v>
      </c>
      <c r="F15" s="3"/>
    </row>
    <row r="16" spans="1:6" ht="17.25" thickBot="1" x14ac:dyDescent="0.35">
      <c r="A16" s="62">
        <v>7</v>
      </c>
      <c r="B16" s="129" t="s">
        <v>16</v>
      </c>
      <c r="C16" s="134">
        <v>0</v>
      </c>
      <c r="D16" s="134"/>
      <c r="E16" s="130">
        <f t="shared" si="0"/>
        <v>0</v>
      </c>
      <c r="F16" s="3"/>
    </row>
    <row r="17" spans="1:6" ht="17.25" thickBot="1" x14ac:dyDescent="0.35">
      <c r="A17" s="62">
        <v>8</v>
      </c>
      <c r="B17" s="129" t="s">
        <v>17</v>
      </c>
      <c r="C17" s="134">
        <v>0</v>
      </c>
      <c r="D17" s="134"/>
      <c r="E17" s="130">
        <f t="shared" si="0"/>
        <v>0</v>
      </c>
      <c r="F17" s="3"/>
    </row>
    <row r="18" spans="1:6" ht="17.25" thickBot="1" x14ac:dyDescent="0.35">
      <c r="A18" s="62">
        <v>9</v>
      </c>
      <c r="B18" s="129" t="s">
        <v>18</v>
      </c>
      <c r="C18" s="134">
        <v>0</v>
      </c>
      <c r="D18" s="134"/>
      <c r="E18" s="130">
        <f t="shared" si="0"/>
        <v>0</v>
      </c>
      <c r="F18" s="3"/>
    </row>
    <row r="19" spans="1:6" ht="17.25" thickBot="1" x14ac:dyDescent="0.35">
      <c r="A19" s="62">
        <v>10</v>
      </c>
      <c r="B19" s="129" t="s">
        <v>19</v>
      </c>
      <c r="C19" s="134">
        <v>0</v>
      </c>
      <c r="D19" s="139"/>
      <c r="E19" s="130">
        <f t="shared" si="0"/>
        <v>0</v>
      </c>
      <c r="F19" s="3"/>
    </row>
    <row r="20" spans="1:6" ht="17.25" thickBot="1" x14ac:dyDescent="0.35">
      <c r="A20" s="62">
        <v>11</v>
      </c>
      <c r="B20" s="129" t="s">
        <v>20</v>
      </c>
      <c r="C20" s="134">
        <v>0</v>
      </c>
      <c r="D20" s="134"/>
      <c r="E20" s="130">
        <f t="shared" si="0"/>
        <v>0</v>
      </c>
      <c r="F20" s="3"/>
    </row>
    <row r="21" spans="1:6" ht="17.25" thickBot="1" x14ac:dyDescent="0.35">
      <c r="A21" s="62">
        <v>12</v>
      </c>
      <c r="B21" s="129" t="s">
        <v>21</v>
      </c>
      <c r="C21" s="134">
        <v>0</v>
      </c>
      <c r="D21" s="134"/>
      <c r="E21" s="130">
        <f t="shared" si="0"/>
        <v>0</v>
      </c>
      <c r="F21" s="3"/>
    </row>
    <row r="22" spans="1:6" ht="17.25" thickBot="1" x14ac:dyDescent="0.35">
      <c r="A22" s="62">
        <v>13</v>
      </c>
      <c r="B22" s="129" t="s">
        <v>22</v>
      </c>
      <c r="C22" s="134">
        <v>0</v>
      </c>
      <c r="D22" s="134"/>
      <c r="E22" s="130">
        <f t="shared" si="0"/>
        <v>0</v>
      </c>
      <c r="F22" s="3"/>
    </row>
    <row r="23" spans="1:6" ht="17.25" thickBot="1" x14ac:dyDescent="0.35">
      <c r="A23" s="62">
        <v>14</v>
      </c>
      <c r="B23" s="129" t="s">
        <v>23</v>
      </c>
      <c r="C23" s="134">
        <v>0</v>
      </c>
      <c r="D23" s="134">
        <v>750000</v>
      </c>
      <c r="E23" s="130">
        <f t="shared" si="0"/>
        <v>750000</v>
      </c>
      <c r="F23" s="3"/>
    </row>
    <row r="24" spans="1:6" ht="17.25" thickBot="1" x14ac:dyDescent="0.35">
      <c r="A24" s="63">
        <v>15</v>
      </c>
      <c r="B24" s="78" t="s">
        <v>24</v>
      </c>
      <c r="C24" s="134">
        <v>0</v>
      </c>
      <c r="D24" s="136"/>
      <c r="E24" s="130">
        <f t="shared" si="0"/>
        <v>0</v>
      </c>
      <c r="F24" s="5"/>
    </row>
    <row r="25" spans="1:6" ht="17.25" thickBot="1" x14ac:dyDescent="0.3">
      <c r="A25" s="168" t="s">
        <v>8</v>
      </c>
      <c r="B25" s="169"/>
      <c r="C25" s="132">
        <f>SUM(C10:C24)</f>
        <v>0</v>
      </c>
      <c r="D25" s="133">
        <f>SUM(D10:D24)</f>
        <v>93864800</v>
      </c>
      <c r="E25" s="15">
        <f>SUM(E10:E24)</f>
        <v>93864800</v>
      </c>
      <c r="F25" s="16"/>
    </row>
    <row r="26" spans="1:6" x14ac:dyDescent="0.25">
      <c r="A26" s="1"/>
    </row>
    <row r="28" spans="1:6" ht="16.5" customHeight="1" x14ac:dyDescent="0.3">
      <c r="C28" s="57"/>
      <c r="D28" s="58"/>
      <c r="E28" s="59" t="s">
        <v>39</v>
      </c>
      <c r="F28" s="59"/>
    </row>
    <row r="29" spans="1:6" ht="16.5" customHeight="1" x14ac:dyDescent="0.3">
      <c r="C29" s="57"/>
      <c r="D29" s="58"/>
      <c r="E29" s="59" t="s">
        <v>33</v>
      </c>
      <c r="F29" s="59"/>
    </row>
    <row r="30" spans="1:6" ht="16.5" customHeight="1" x14ac:dyDescent="0.3">
      <c r="C30" s="57"/>
      <c r="D30" s="58"/>
      <c r="E30" s="59"/>
      <c r="F30" s="59"/>
    </row>
    <row r="31" spans="1:6" ht="16.5" customHeight="1" x14ac:dyDescent="0.3">
      <c r="C31" s="57"/>
      <c r="D31" s="58"/>
      <c r="E31" s="59"/>
      <c r="F31" s="59"/>
    </row>
    <row r="32" spans="1:6" ht="16.5" customHeight="1" x14ac:dyDescent="0.3">
      <c r="C32" s="57"/>
      <c r="D32" s="58"/>
      <c r="E32" s="59"/>
      <c r="F32" s="59"/>
    </row>
    <row r="33" spans="3:6" ht="16.5" customHeight="1" x14ac:dyDescent="0.3">
      <c r="C33" s="57"/>
      <c r="D33" s="58"/>
      <c r="E33" s="60" t="s">
        <v>35</v>
      </c>
      <c r="F33" s="59"/>
    </row>
    <row r="34" spans="3:6" ht="16.5" customHeight="1" x14ac:dyDescent="0.3">
      <c r="C34" s="57"/>
      <c r="D34" s="58"/>
      <c r="E34" s="59" t="s">
        <v>36</v>
      </c>
      <c r="F34" s="59"/>
    </row>
    <row r="35" spans="3:6" ht="16.5" customHeight="1" x14ac:dyDescent="0.3">
      <c r="C35" s="57"/>
      <c r="D35" s="58"/>
      <c r="E35" s="58"/>
      <c r="F35" s="58"/>
    </row>
  </sheetData>
  <mergeCells count="9">
    <mergeCell ref="C7:D7"/>
    <mergeCell ref="B7:B8"/>
    <mergeCell ref="A7:A8"/>
    <mergeCell ref="A25:B25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scale="9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workbookViewId="0">
      <selection activeCell="M10" sqref="M10"/>
    </sheetView>
  </sheetViews>
  <sheetFormatPr defaultRowHeight="15" x14ac:dyDescent="0.25"/>
  <cols>
    <col min="1" max="1" width="5.7109375" customWidth="1"/>
    <col min="2" max="2" width="22" customWidth="1"/>
    <col min="3" max="3" width="16" customWidth="1"/>
    <col min="4" max="4" width="15.5703125" customWidth="1"/>
    <col min="5" max="5" width="19.28515625" customWidth="1"/>
    <col min="6" max="6" width="13" customWidth="1"/>
  </cols>
  <sheetData>
    <row r="1" spans="1:11" ht="15.75" x14ac:dyDescent="0.25">
      <c r="A1" s="170" t="s">
        <v>0</v>
      </c>
      <c r="B1" s="170"/>
      <c r="C1" s="170"/>
      <c r="D1" s="170"/>
      <c r="E1" s="170"/>
      <c r="F1" s="170"/>
    </row>
    <row r="2" spans="1:11" ht="15.75" x14ac:dyDescent="0.25">
      <c r="A2" s="170" t="s">
        <v>1</v>
      </c>
      <c r="B2" s="170"/>
      <c r="C2" s="170"/>
      <c r="D2" s="170"/>
      <c r="E2" s="170"/>
      <c r="F2" s="170"/>
    </row>
    <row r="3" spans="1:11" ht="15.75" x14ac:dyDescent="0.25">
      <c r="A3" s="170" t="s">
        <v>2</v>
      </c>
      <c r="B3" s="170"/>
      <c r="C3" s="170"/>
      <c r="D3" s="170"/>
      <c r="E3" s="170"/>
      <c r="F3" s="170"/>
    </row>
    <row r="4" spans="1:11" ht="15.75" x14ac:dyDescent="0.25">
      <c r="A4" s="170" t="s">
        <v>29</v>
      </c>
      <c r="B4" s="170"/>
      <c r="C4" s="170"/>
      <c r="D4" s="170"/>
      <c r="E4" s="170"/>
      <c r="F4" s="170"/>
    </row>
    <row r="5" spans="1:11" ht="15.75" x14ac:dyDescent="0.25">
      <c r="A5" s="170" t="s">
        <v>34</v>
      </c>
      <c r="B5" s="170"/>
      <c r="C5" s="170"/>
      <c r="D5" s="170"/>
      <c r="E5" s="170"/>
      <c r="F5" s="170"/>
    </row>
    <row r="6" spans="1:11" ht="15.75" thickBot="1" x14ac:dyDescent="0.3"/>
    <row r="7" spans="1:11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11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1" ht="12" customHeight="1" thickBot="1" x14ac:dyDescent="0.3">
      <c r="A9" s="32">
        <v>1</v>
      </c>
      <c r="B9" s="33">
        <v>2</v>
      </c>
      <c r="C9" s="42">
        <v>3</v>
      </c>
      <c r="D9" s="93">
        <v>4</v>
      </c>
      <c r="E9" s="18" t="s">
        <v>32</v>
      </c>
      <c r="F9" s="19">
        <v>6</v>
      </c>
    </row>
    <row r="10" spans="1:11" ht="16.5" x14ac:dyDescent="0.3">
      <c r="A10" s="73">
        <v>1</v>
      </c>
      <c r="B10" s="79" t="s">
        <v>10</v>
      </c>
      <c r="C10" s="83">
        <f>SEPTEMBER!E10</f>
        <v>124675000</v>
      </c>
      <c r="D10" s="48"/>
      <c r="E10" s="82"/>
      <c r="F10" s="6"/>
    </row>
    <row r="11" spans="1:11" ht="16.5" x14ac:dyDescent="0.3">
      <c r="A11" s="67">
        <v>2</v>
      </c>
      <c r="B11" s="77" t="s">
        <v>11</v>
      </c>
      <c r="C11" s="38">
        <f>SEPTEMBER!E11</f>
        <v>0</v>
      </c>
      <c r="D11" s="49"/>
      <c r="E11" s="43"/>
      <c r="F11" s="3"/>
    </row>
    <row r="12" spans="1:11" ht="16.5" x14ac:dyDescent="0.3">
      <c r="A12" s="67">
        <v>3</v>
      </c>
      <c r="B12" s="77" t="s">
        <v>12</v>
      </c>
      <c r="C12" s="38">
        <f>SEPTEMBER!E12</f>
        <v>125727250</v>
      </c>
      <c r="D12" s="49"/>
      <c r="E12" s="43"/>
      <c r="F12" s="3"/>
    </row>
    <row r="13" spans="1:11" ht="16.5" x14ac:dyDescent="0.3">
      <c r="A13" s="67">
        <v>4</v>
      </c>
      <c r="B13" s="77" t="s">
        <v>13</v>
      </c>
      <c r="C13" s="38">
        <f>SEPTEMBER!E13</f>
        <v>23500000</v>
      </c>
      <c r="D13" s="49"/>
      <c r="E13" s="43"/>
      <c r="F13" s="3"/>
      <c r="K13" s="1"/>
    </row>
    <row r="14" spans="1:11" ht="16.5" x14ac:dyDescent="0.3">
      <c r="A14" s="67">
        <v>5</v>
      </c>
      <c r="B14" s="77" t="s">
        <v>14</v>
      </c>
      <c r="C14" s="38">
        <f>SEPTEMBER!E14</f>
        <v>500000</v>
      </c>
      <c r="D14" s="49"/>
      <c r="E14" s="43"/>
      <c r="F14" s="3"/>
    </row>
    <row r="15" spans="1:11" ht="16.5" x14ac:dyDescent="0.3">
      <c r="A15" s="67">
        <v>6</v>
      </c>
      <c r="B15" s="77" t="s">
        <v>15</v>
      </c>
      <c r="C15" s="38">
        <f>SEPTEMBER!E15</f>
        <v>82826538</v>
      </c>
      <c r="D15" s="50"/>
      <c r="E15" s="43"/>
      <c r="F15" s="3"/>
    </row>
    <row r="16" spans="1:11" ht="16.5" x14ac:dyDescent="0.3">
      <c r="A16" s="67">
        <v>7</v>
      </c>
      <c r="B16" s="77" t="s">
        <v>16</v>
      </c>
      <c r="C16" s="38">
        <f>SEPTEMBER!E16</f>
        <v>7500000</v>
      </c>
      <c r="D16" s="49"/>
      <c r="E16" s="43"/>
      <c r="F16" s="3"/>
    </row>
    <row r="17" spans="1:6" ht="16.5" x14ac:dyDescent="0.3">
      <c r="A17" s="67">
        <v>8</v>
      </c>
      <c r="B17" s="77" t="s">
        <v>17</v>
      </c>
      <c r="C17" s="38">
        <f>SEPTEMBER!E17</f>
        <v>7500000</v>
      </c>
      <c r="D17" s="49"/>
      <c r="E17" s="43"/>
      <c r="F17" s="3"/>
    </row>
    <row r="18" spans="1:6" ht="16.5" x14ac:dyDescent="0.3">
      <c r="A18" s="67">
        <v>9</v>
      </c>
      <c r="B18" s="77" t="s">
        <v>18</v>
      </c>
      <c r="C18" s="38">
        <f>SEPTEMBER!E18</f>
        <v>3750000</v>
      </c>
      <c r="D18" s="49"/>
      <c r="E18" s="43"/>
      <c r="F18" s="3"/>
    </row>
    <row r="19" spans="1:6" ht="16.5" x14ac:dyDescent="0.3">
      <c r="A19" s="67">
        <v>10</v>
      </c>
      <c r="B19" s="77" t="s">
        <v>19</v>
      </c>
      <c r="C19" s="38">
        <f>SEPTEMBER!E19</f>
        <v>0</v>
      </c>
      <c r="D19" s="49"/>
      <c r="E19" s="43"/>
      <c r="F19" s="3"/>
    </row>
    <row r="20" spans="1:6" ht="16.5" x14ac:dyDescent="0.3">
      <c r="A20" s="67">
        <v>11</v>
      </c>
      <c r="B20" s="77" t="s">
        <v>20</v>
      </c>
      <c r="C20" s="38">
        <f>SEPTEMBER!E20</f>
        <v>10242500</v>
      </c>
      <c r="D20" s="51"/>
      <c r="E20" s="43"/>
      <c r="F20" s="3"/>
    </row>
    <row r="21" spans="1:6" ht="16.5" x14ac:dyDescent="0.3">
      <c r="A21" s="67">
        <v>12</v>
      </c>
      <c r="B21" s="77" t="s">
        <v>21</v>
      </c>
      <c r="C21" s="38">
        <f>SEPTEMBER!E21</f>
        <v>0</v>
      </c>
      <c r="D21" s="49"/>
      <c r="E21" s="43"/>
      <c r="F21" s="3"/>
    </row>
    <row r="22" spans="1:6" ht="16.5" x14ac:dyDescent="0.3">
      <c r="A22" s="67">
        <v>13</v>
      </c>
      <c r="B22" s="77" t="s">
        <v>22</v>
      </c>
      <c r="C22" s="38">
        <f>SEPTEMBER!E22</f>
        <v>0</v>
      </c>
      <c r="D22" s="49"/>
      <c r="E22" s="43"/>
      <c r="F22" s="3"/>
    </row>
    <row r="23" spans="1:6" ht="16.5" x14ac:dyDescent="0.3">
      <c r="A23" s="67">
        <v>14</v>
      </c>
      <c r="B23" s="77" t="s">
        <v>23</v>
      </c>
      <c r="C23" s="38">
        <f>SEPTEMBER!E23</f>
        <v>4200000</v>
      </c>
      <c r="D23" s="49"/>
      <c r="E23" s="43"/>
      <c r="F23" s="3"/>
    </row>
    <row r="24" spans="1:6" ht="17.25" thickBot="1" x14ac:dyDescent="0.35">
      <c r="A24" s="69">
        <v>15</v>
      </c>
      <c r="B24" s="78" t="s">
        <v>24</v>
      </c>
      <c r="C24" s="115">
        <f>SEPTEMBER!E24</f>
        <v>20236000</v>
      </c>
      <c r="D24" s="52"/>
      <c r="E24" s="44"/>
      <c r="F24" s="5"/>
    </row>
    <row r="25" spans="1:6" ht="17.25" thickBot="1" x14ac:dyDescent="0.35">
      <c r="A25" s="168" t="s">
        <v>8</v>
      </c>
      <c r="B25" s="186"/>
      <c r="C25" s="84">
        <f>SUM(C10:C24)</f>
        <v>410657288</v>
      </c>
      <c r="D25" s="85"/>
      <c r="E25" s="84"/>
      <c r="F25" s="12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19" workbookViewId="0">
      <selection activeCell="I32" sqref="I32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3.140625" customWidth="1"/>
    <col min="8" max="8" width="17.42578125" customWidth="1"/>
  </cols>
  <sheetData>
    <row r="1" spans="1:6" ht="15.75" x14ac:dyDescent="0.25">
      <c r="A1" s="170" t="s">
        <v>0</v>
      </c>
      <c r="B1" s="170"/>
      <c r="C1" s="170"/>
      <c r="D1" s="170"/>
      <c r="E1" s="170"/>
      <c r="F1" s="170"/>
    </row>
    <row r="2" spans="1:6" ht="15.75" x14ac:dyDescent="0.25">
      <c r="A2" s="170" t="s">
        <v>1</v>
      </c>
      <c r="B2" s="170"/>
      <c r="C2" s="170"/>
      <c r="D2" s="170"/>
      <c r="E2" s="170"/>
      <c r="F2" s="170"/>
    </row>
    <row r="3" spans="1:6" ht="15.75" x14ac:dyDescent="0.25">
      <c r="A3" s="170" t="s">
        <v>2</v>
      </c>
      <c r="B3" s="170"/>
      <c r="C3" s="170"/>
      <c r="D3" s="170"/>
      <c r="E3" s="170"/>
      <c r="F3" s="170"/>
    </row>
    <row r="4" spans="1:6" ht="15.75" x14ac:dyDescent="0.25">
      <c r="A4" s="170" t="s">
        <v>30</v>
      </c>
      <c r="B4" s="170"/>
      <c r="C4" s="170"/>
      <c r="D4" s="170"/>
      <c r="E4" s="170"/>
      <c r="F4" s="170"/>
    </row>
    <row r="5" spans="1:6" ht="15.75" x14ac:dyDescent="0.25">
      <c r="A5" s="170" t="s">
        <v>34</v>
      </c>
      <c r="B5" s="170"/>
      <c r="C5" s="170"/>
      <c r="D5" s="170"/>
      <c r="E5" s="170"/>
      <c r="F5" s="170"/>
    </row>
    <row r="6" spans="1:6" ht="15.75" thickBot="1" x14ac:dyDescent="0.3"/>
    <row r="7" spans="1:6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6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6" ht="11.25" customHeight="1" thickBot="1" x14ac:dyDescent="0.3">
      <c r="A9" s="32">
        <v>1</v>
      </c>
      <c r="B9" s="33">
        <v>2</v>
      </c>
      <c r="C9" s="42">
        <v>3</v>
      </c>
      <c r="D9" s="42">
        <v>4</v>
      </c>
      <c r="E9" s="42" t="s">
        <v>32</v>
      </c>
      <c r="F9" s="31">
        <v>6</v>
      </c>
    </row>
    <row r="10" spans="1:6" ht="16.5" x14ac:dyDescent="0.3">
      <c r="A10" s="73">
        <v>1</v>
      </c>
      <c r="B10" s="79" t="s">
        <v>10</v>
      </c>
      <c r="C10" s="82"/>
      <c r="D10" s="104"/>
      <c r="E10" s="83"/>
      <c r="F10" s="6"/>
    </row>
    <row r="11" spans="1:6" ht="16.5" x14ac:dyDescent="0.3">
      <c r="A11" s="67">
        <v>2</v>
      </c>
      <c r="B11" s="77" t="s">
        <v>11</v>
      </c>
      <c r="C11" s="43"/>
      <c r="D11" s="89"/>
      <c r="E11" s="38"/>
      <c r="F11" s="3"/>
    </row>
    <row r="12" spans="1:6" ht="16.5" x14ac:dyDescent="0.3">
      <c r="A12" s="67">
        <v>3</v>
      </c>
      <c r="B12" s="77" t="s">
        <v>12</v>
      </c>
      <c r="C12" s="43"/>
      <c r="D12" s="99"/>
      <c r="E12" s="38"/>
      <c r="F12" s="3"/>
    </row>
    <row r="13" spans="1:6" ht="16.5" x14ac:dyDescent="0.3">
      <c r="A13" s="67">
        <v>4</v>
      </c>
      <c r="B13" s="77" t="s">
        <v>13</v>
      </c>
      <c r="C13" s="43"/>
      <c r="D13" s="89"/>
      <c r="E13" s="38"/>
      <c r="F13" s="3"/>
    </row>
    <row r="14" spans="1:6" ht="16.5" x14ac:dyDescent="0.3">
      <c r="A14" s="67">
        <v>5</v>
      </c>
      <c r="B14" s="77" t="s">
        <v>14</v>
      </c>
      <c r="C14" s="43"/>
      <c r="D14" s="90"/>
      <c r="E14" s="38"/>
      <c r="F14" s="3"/>
    </row>
    <row r="15" spans="1:6" ht="16.5" x14ac:dyDescent="0.3">
      <c r="A15" s="67">
        <v>6</v>
      </c>
      <c r="B15" s="77" t="s">
        <v>15</v>
      </c>
      <c r="C15" s="43"/>
      <c r="D15" s="99"/>
      <c r="E15" s="38"/>
      <c r="F15" s="3"/>
    </row>
    <row r="16" spans="1:6" ht="16.5" x14ac:dyDescent="0.3">
      <c r="A16" s="67">
        <v>7</v>
      </c>
      <c r="B16" s="77" t="s">
        <v>16</v>
      </c>
      <c r="C16" s="43"/>
      <c r="D16" s="89"/>
      <c r="E16" s="38"/>
      <c r="F16" s="3"/>
    </row>
    <row r="17" spans="1:6" ht="16.5" x14ac:dyDescent="0.3">
      <c r="A17" s="67">
        <v>8</v>
      </c>
      <c r="B17" s="77" t="s">
        <v>17</v>
      </c>
      <c r="C17" s="43"/>
      <c r="D17" s="89"/>
      <c r="E17" s="38"/>
      <c r="F17" s="3"/>
    </row>
    <row r="18" spans="1:6" ht="16.5" x14ac:dyDescent="0.3">
      <c r="A18" s="67">
        <v>9</v>
      </c>
      <c r="B18" s="77" t="s">
        <v>18</v>
      </c>
      <c r="C18" s="43"/>
      <c r="D18" s="99"/>
      <c r="E18" s="38"/>
      <c r="F18" s="3"/>
    </row>
    <row r="19" spans="1:6" ht="16.5" x14ac:dyDescent="0.3">
      <c r="A19" s="67">
        <v>10</v>
      </c>
      <c r="B19" s="77" t="s">
        <v>19</v>
      </c>
      <c r="C19" s="43"/>
      <c r="D19" s="89"/>
      <c r="E19" s="38"/>
      <c r="F19" s="3"/>
    </row>
    <row r="20" spans="1:6" ht="16.5" x14ac:dyDescent="0.3">
      <c r="A20" s="67">
        <v>11</v>
      </c>
      <c r="B20" s="77" t="s">
        <v>20</v>
      </c>
      <c r="C20" s="43"/>
      <c r="D20" s="87"/>
      <c r="E20" s="38"/>
      <c r="F20" s="3"/>
    </row>
    <row r="21" spans="1:6" ht="16.5" x14ac:dyDescent="0.3">
      <c r="A21" s="67">
        <v>12</v>
      </c>
      <c r="B21" s="77" t="s">
        <v>21</v>
      </c>
      <c r="C21" s="43"/>
      <c r="D21" s="89"/>
      <c r="E21" s="38"/>
      <c r="F21" s="3"/>
    </row>
    <row r="22" spans="1:6" ht="16.5" x14ac:dyDescent="0.3">
      <c r="A22" s="69">
        <v>13</v>
      </c>
      <c r="B22" s="77" t="s">
        <v>22</v>
      </c>
      <c r="C22" s="43"/>
      <c r="D22" s="90"/>
      <c r="E22" s="38"/>
      <c r="F22" s="3"/>
    </row>
    <row r="23" spans="1:6" ht="16.5" x14ac:dyDescent="0.3">
      <c r="A23" s="80">
        <v>14</v>
      </c>
      <c r="B23" s="77" t="s">
        <v>23</v>
      </c>
      <c r="C23" s="43"/>
      <c r="D23" s="89"/>
      <c r="E23" s="38"/>
      <c r="F23" s="3"/>
    </row>
    <row r="24" spans="1:6" ht="17.25" thickBot="1" x14ac:dyDescent="0.35">
      <c r="A24" s="80">
        <v>15</v>
      </c>
      <c r="B24" s="78" t="s">
        <v>24</v>
      </c>
      <c r="C24" s="126"/>
      <c r="D24" s="94"/>
      <c r="E24" s="115"/>
      <c r="F24" s="5"/>
    </row>
    <row r="25" spans="1:6" ht="17.25" thickBot="1" x14ac:dyDescent="0.35">
      <c r="A25" s="168" t="s">
        <v>8</v>
      </c>
      <c r="B25" s="186"/>
      <c r="C25" s="84"/>
      <c r="D25" s="98"/>
      <c r="E25" s="85"/>
      <c r="F25" s="12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opLeftCell="A13" workbookViewId="0">
      <selection activeCell="K34" sqref="K34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28515625" customWidth="1"/>
  </cols>
  <sheetData>
    <row r="1" spans="1:6" ht="15.75" x14ac:dyDescent="0.25">
      <c r="A1" s="170" t="s">
        <v>0</v>
      </c>
      <c r="B1" s="170"/>
      <c r="C1" s="170"/>
      <c r="D1" s="170"/>
      <c r="E1" s="170"/>
      <c r="F1" s="170"/>
    </row>
    <row r="2" spans="1:6" ht="15.75" x14ac:dyDescent="0.25">
      <c r="A2" s="170" t="s">
        <v>1</v>
      </c>
      <c r="B2" s="170"/>
      <c r="C2" s="170"/>
      <c r="D2" s="170"/>
      <c r="E2" s="170"/>
      <c r="F2" s="170"/>
    </row>
    <row r="3" spans="1:6" ht="15.75" x14ac:dyDescent="0.25">
      <c r="A3" s="170" t="s">
        <v>2</v>
      </c>
      <c r="B3" s="170"/>
      <c r="C3" s="170"/>
      <c r="D3" s="170"/>
      <c r="E3" s="170"/>
      <c r="F3" s="170"/>
    </row>
    <row r="4" spans="1:6" ht="15.75" x14ac:dyDescent="0.25">
      <c r="A4" s="170" t="s">
        <v>31</v>
      </c>
      <c r="B4" s="170"/>
      <c r="C4" s="170"/>
      <c r="D4" s="170"/>
      <c r="E4" s="170"/>
      <c r="F4" s="170"/>
    </row>
    <row r="5" spans="1:6" ht="15.75" x14ac:dyDescent="0.25">
      <c r="A5" s="170" t="s">
        <v>34</v>
      </c>
      <c r="B5" s="170"/>
      <c r="C5" s="170"/>
      <c r="D5" s="170"/>
      <c r="E5" s="170"/>
      <c r="F5" s="170"/>
    </row>
    <row r="6" spans="1:6" ht="15.75" thickBot="1" x14ac:dyDescent="0.3"/>
    <row r="7" spans="1:6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6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6" ht="11.25" customHeight="1" thickBot="1" x14ac:dyDescent="0.3">
      <c r="A9" s="32">
        <v>1</v>
      </c>
      <c r="B9" s="33">
        <v>2</v>
      </c>
      <c r="C9" s="53">
        <v>3</v>
      </c>
      <c r="D9" s="53">
        <v>4</v>
      </c>
      <c r="E9" s="53" t="s">
        <v>32</v>
      </c>
      <c r="F9" s="34">
        <v>6</v>
      </c>
    </row>
    <row r="10" spans="1:6" ht="16.5" x14ac:dyDescent="0.3">
      <c r="A10" s="73">
        <v>1</v>
      </c>
      <c r="B10" s="86" t="s">
        <v>10</v>
      </c>
      <c r="C10" s="116"/>
      <c r="D10" s="83"/>
      <c r="E10" s="83"/>
      <c r="F10" s="54"/>
    </row>
    <row r="11" spans="1:6" ht="16.5" x14ac:dyDescent="0.3">
      <c r="A11" s="67">
        <v>2</v>
      </c>
      <c r="B11" s="70" t="s">
        <v>11</v>
      </c>
      <c r="C11" s="109"/>
      <c r="D11" s="127"/>
      <c r="E11" s="38"/>
      <c r="F11" s="55"/>
    </row>
    <row r="12" spans="1:6" ht="16.5" x14ac:dyDescent="0.3">
      <c r="A12" s="67">
        <v>3</v>
      </c>
      <c r="B12" s="70" t="s">
        <v>12</v>
      </c>
      <c r="C12" s="109"/>
      <c r="D12" s="43"/>
      <c r="E12" s="38"/>
      <c r="F12" s="55"/>
    </row>
    <row r="13" spans="1:6" ht="16.5" x14ac:dyDescent="0.3">
      <c r="A13" s="67">
        <v>4</v>
      </c>
      <c r="B13" s="70" t="s">
        <v>13</v>
      </c>
      <c r="C13" s="109"/>
      <c r="D13" s="43"/>
      <c r="E13" s="38"/>
      <c r="F13" s="55"/>
    </row>
    <row r="14" spans="1:6" ht="16.5" x14ac:dyDescent="0.3">
      <c r="A14" s="67">
        <v>5</v>
      </c>
      <c r="B14" s="70" t="s">
        <v>14</v>
      </c>
      <c r="C14" s="109"/>
      <c r="D14" s="43"/>
      <c r="E14" s="38"/>
      <c r="F14" s="55"/>
    </row>
    <row r="15" spans="1:6" ht="16.5" x14ac:dyDescent="0.3">
      <c r="A15" s="67">
        <v>6</v>
      </c>
      <c r="B15" s="70" t="s">
        <v>15</v>
      </c>
      <c r="C15" s="109"/>
      <c r="D15" s="43"/>
      <c r="E15" s="38"/>
      <c r="F15" s="55"/>
    </row>
    <row r="16" spans="1:6" ht="16.5" x14ac:dyDescent="0.3">
      <c r="A16" s="67">
        <v>7</v>
      </c>
      <c r="B16" s="70" t="s">
        <v>16</v>
      </c>
      <c r="C16" s="109"/>
      <c r="D16" s="43"/>
      <c r="E16" s="38"/>
      <c r="F16" s="55"/>
    </row>
    <row r="17" spans="1:9" ht="16.5" x14ac:dyDescent="0.3">
      <c r="A17" s="67">
        <v>8</v>
      </c>
      <c r="B17" s="70" t="s">
        <v>17</v>
      </c>
      <c r="C17" s="109"/>
      <c r="D17" s="43"/>
      <c r="E17" s="38"/>
      <c r="F17" s="55"/>
    </row>
    <row r="18" spans="1:9" ht="16.5" x14ac:dyDescent="0.3">
      <c r="A18" s="67">
        <v>9</v>
      </c>
      <c r="B18" s="70" t="s">
        <v>18</v>
      </c>
      <c r="C18" s="109"/>
      <c r="D18" s="43"/>
      <c r="E18" s="38"/>
      <c r="F18" s="55"/>
    </row>
    <row r="19" spans="1:9" ht="16.5" x14ac:dyDescent="0.3">
      <c r="A19" s="67">
        <v>10</v>
      </c>
      <c r="B19" s="70" t="s">
        <v>19</v>
      </c>
      <c r="C19" s="109"/>
      <c r="D19" s="43"/>
      <c r="E19" s="38"/>
      <c r="F19" s="55"/>
    </row>
    <row r="20" spans="1:9" ht="16.5" x14ac:dyDescent="0.3">
      <c r="A20" s="67">
        <v>11</v>
      </c>
      <c r="B20" s="70" t="s">
        <v>20</v>
      </c>
      <c r="C20" s="109"/>
      <c r="D20" s="43"/>
      <c r="E20" s="38"/>
      <c r="F20" s="55"/>
    </row>
    <row r="21" spans="1:9" ht="16.5" x14ac:dyDescent="0.3">
      <c r="A21" s="67">
        <v>12</v>
      </c>
      <c r="B21" s="70" t="s">
        <v>21</v>
      </c>
      <c r="C21" s="109"/>
      <c r="D21" s="43"/>
      <c r="E21" s="38"/>
      <c r="F21" s="55"/>
    </row>
    <row r="22" spans="1:9" ht="16.5" x14ac:dyDescent="0.3">
      <c r="A22" s="67">
        <v>13</v>
      </c>
      <c r="B22" s="70" t="s">
        <v>22</v>
      </c>
      <c r="C22" s="109"/>
      <c r="D22" s="43"/>
      <c r="E22" s="38"/>
      <c r="F22" s="55"/>
    </row>
    <row r="23" spans="1:9" ht="17.25" thickBot="1" x14ac:dyDescent="0.35">
      <c r="A23" s="69">
        <v>14</v>
      </c>
      <c r="B23" s="70" t="s">
        <v>23</v>
      </c>
      <c r="C23" s="109"/>
      <c r="D23" s="43"/>
      <c r="E23" s="38"/>
      <c r="F23" s="55"/>
    </row>
    <row r="24" spans="1:9" ht="17.25" thickBot="1" x14ac:dyDescent="0.35">
      <c r="A24" s="39">
        <v>15</v>
      </c>
      <c r="B24" s="92" t="s">
        <v>24</v>
      </c>
      <c r="C24" s="109"/>
      <c r="D24" s="44"/>
      <c r="E24" s="115"/>
      <c r="F24" s="56"/>
    </row>
    <row r="25" spans="1:9" ht="17.25" thickBot="1" x14ac:dyDescent="0.35">
      <c r="A25" s="177" t="s">
        <v>8</v>
      </c>
      <c r="B25" s="185"/>
      <c r="C25" s="95"/>
      <c r="D25" s="84"/>
      <c r="E25" s="102"/>
      <c r="F25" s="40"/>
    </row>
    <row r="26" spans="1:9" x14ac:dyDescent="0.25">
      <c r="A26" s="1"/>
    </row>
    <row r="28" spans="1:9" ht="15.75" x14ac:dyDescent="0.25">
      <c r="D28" s="58"/>
      <c r="E28" s="59" t="s">
        <v>40</v>
      </c>
      <c r="F28" s="59"/>
    </row>
    <row r="29" spans="1:9" ht="15.75" x14ac:dyDescent="0.25">
      <c r="D29" s="58"/>
      <c r="E29" s="59" t="s">
        <v>33</v>
      </c>
      <c r="F29" s="59"/>
      <c r="I29" t="s">
        <v>41</v>
      </c>
    </row>
    <row r="30" spans="1:9" ht="15.75" x14ac:dyDescent="0.25">
      <c r="D30" s="58"/>
      <c r="E30" s="59"/>
      <c r="F30" s="59"/>
    </row>
    <row r="31" spans="1:9" ht="15.75" x14ac:dyDescent="0.25">
      <c r="D31" s="58"/>
      <c r="E31" s="59"/>
      <c r="F31" s="59"/>
    </row>
    <row r="32" spans="1:9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16" zoomScaleNormal="100" workbookViewId="0">
      <selection activeCell="D28" sqref="D28:F34"/>
    </sheetView>
  </sheetViews>
  <sheetFormatPr defaultRowHeight="15" x14ac:dyDescent="0.25"/>
  <cols>
    <col min="1" max="1" width="5.7109375" customWidth="1"/>
    <col min="2" max="2" width="22" customWidth="1"/>
    <col min="3" max="3" width="17.42578125" customWidth="1"/>
    <col min="4" max="4" width="15.5703125" customWidth="1"/>
    <col min="5" max="5" width="19.28515625" customWidth="1"/>
    <col min="6" max="6" width="12.7109375" customWidth="1"/>
    <col min="8" max="8" width="9.140625" customWidth="1"/>
    <col min="10" max="10" width="12.85546875" bestFit="1" customWidth="1"/>
  </cols>
  <sheetData>
    <row r="1" spans="1:6" ht="15.75" x14ac:dyDescent="0.25">
      <c r="A1" s="170" t="s">
        <v>0</v>
      </c>
      <c r="B1" s="170"/>
      <c r="C1" s="170"/>
      <c r="D1" s="170"/>
      <c r="E1" s="170"/>
      <c r="F1" s="170"/>
    </row>
    <row r="2" spans="1:6" ht="15.75" x14ac:dyDescent="0.25">
      <c r="A2" s="170" t="s">
        <v>1</v>
      </c>
      <c r="B2" s="170"/>
      <c r="C2" s="170"/>
      <c r="D2" s="170"/>
      <c r="E2" s="170"/>
      <c r="F2" s="170"/>
    </row>
    <row r="3" spans="1:6" ht="15.75" x14ac:dyDescent="0.25">
      <c r="A3" s="170" t="s">
        <v>2</v>
      </c>
      <c r="B3" s="170"/>
      <c r="C3" s="170"/>
      <c r="D3" s="170"/>
      <c r="E3" s="170"/>
      <c r="F3" s="170"/>
    </row>
    <row r="4" spans="1:6" ht="15.75" x14ac:dyDescent="0.25">
      <c r="A4" s="170" t="s">
        <v>38</v>
      </c>
      <c r="B4" s="170"/>
      <c r="C4" s="170"/>
      <c r="D4" s="170"/>
      <c r="E4" s="170"/>
      <c r="F4" s="170"/>
    </row>
    <row r="5" spans="1:6" ht="15.75" x14ac:dyDescent="0.25">
      <c r="A5" s="170" t="s">
        <v>34</v>
      </c>
      <c r="B5" s="170"/>
      <c r="C5" s="170"/>
      <c r="D5" s="170"/>
      <c r="E5" s="170"/>
      <c r="F5" s="170"/>
    </row>
    <row r="6" spans="1:6" ht="15.75" thickBot="1" x14ac:dyDescent="0.3"/>
    <row r="7" spans="1:6" x14ac:dyDescent="0.25">
      <c r="A7" s="171" t="s">
        <v>3</v>
      </c>
      <c r="B7" s="173" t="s">
        <v>4</v>
      </c>
      <c r="C7" s="175" t="s">
        <v>5</v>
      </c>
      <c r="D7" s="176"/>
      <c r="E7" s="23" t="s">
        <v>8</v>
      </c>
      <c r="F7" s="24" t="s">
        <v>9</v>
      </c>
    </row>
    <row r="8" spans="1:6" ht="15.75" thickBot="1" x14ac:dyDescent="0.3">
      <c r="A8" s="172"/>
      <c r="B8" s="174"/>
      <c r="C8" s="13" t="s">
        <v>6</v>
      </c>
      <c r="D8" s="25" t="s">
        <v>7</v>
      </c>
      <c r="E8" s="26"/>
      <c r="F8" s="27"/>
    </row>
    <row r="9" spans="1:6" ht="11.25" customHeight="1" thickBot="1" x14ac:dyDescent="0.3">
      <c r="A9" s="17">
        <v>1</v>
      </c>
      <c r="B9" s="22">
        <v>2</v>
      </c>
      <c r="C9" s="140">
        <v>3</v>
      </c>
      <c r="D9" s="146">
        <v>4</v>
      </c>
      <c r="E9" s="140" t="s">
        <v>32</v>
      </c>
      <c r="F9" s="141">
        <v>6</v>
      </c>
    </row>
    <row r="10" spans="1:6" ht="17.25" thickBot="1" x14ac:dyDescent="0.35">
      <c r="A10" s="65">
        <v>1</v>
      </c>
      <c r="B10" s="66" t="s">
        <v>10</v>
      </c>
      <c r="C10" s="145">
        <f>JANUARI!E10</f>
        <v>0</v>
      </c>
      <c r="D10" s="134"/>
      <c r="E10" s="36">
        <f>C10+D10</f>
        <v>0</v>
      </c>
      <c r="F10" s="6"/>
    </row>
    <row r="11" spans="1:6" ht="17.25" thickBot="1" x14ac:dyDescent="0.35">
      <c r="A11" s="67">
        <v>2</v>
      </c>
      <c r="B11" s="68" t="s">
        <v>11</v>
      </c>
      <c r="C11" s="145">
        <f>JANUARI!E11</f>
        <v>0</v>
      </c>
      <c r="D11" s="134"/>
      <c r="E11" s="36">
        <f t="shared" ref="E11:E24" si="0">C11+D11</f>
        <v>0</v>
      </c>
      <c r="F11" s="3"/>
    </row>
    <row r="12" spans="1:6" ht="17.25" thickBot="1" x14ac:dyDescent="0.35">
      <c r="A12" s="67">
        <v>3</v>
      </c>
      <c r="B12" s="68" t="s">
        <v>12</v>
      </c>
      <c r="C12" s="145">
        <f>JANUARI!E12</f>
        <v>92114800</v>
      </c>
      <c r="D12" s="139">
        <v>8580000</v>
      </c>
      <c r="E12" s="36">
        <f t="shared" si="0"/>
        <v>100694800</v>
      </c>
      <c r="F12" s="3"/>
    </row>
    <row r="13" spans="1:6" ht="17.25" thickBot="1" x14ac:dyDescent="0.35">
      <c r="A13" s="67">
        <v>4</v>
      </c>
      <c r="B13" s="68" t="s">
        <v>13</v>
      </c>
      <c r="C13" s="145">
        <f>JANUARI!E13</f>
        <v>1000000</v>
      </c>
      <c r="D13" s="134">
        <v>1500000</v>
      </c>
      <c r="E13" s="36">
        <f t="shared" si="0"/>
        <v>2500000</v>
      </c>
      <c r="F13" s="3"/>
    </row>
    <row r="14" spans="1:6" ht="17.25" thickBot="1" x14ac:dyDescent="0.35">
      <c r="A14" s="67">
        <v>5</v>
      </c>
      <c r="B14" s="68" t="s">
        <v>14</v>
      </c>
      <c r="C14" s="145">
        <f>JANUARI!E14</f>
        <v>0</v>
      </c>
      <c r="D14" s="134"/>
      <c r="E14" s="36">
        <f t="shared" si="0"/>
        <v>0</v>
      </c>
      <c r="F14" s="3"/>
    </row>
    <row r="15" spans="1:6" ht="17.25" thickBot="1" x14ac:dyDescent="0.35">
      <c r="A15" s="67">
        <v>6</v>
      </c>
      <c r="B15" s="68" t="s">
        <v>15</v>
      </c>
      <c r="C15" s="145">
        <f>JANUARI!E15</f>
        <v>0</v>
      </c>
      <c r="D15" s="134">
        <v>14781525</v>
      </c>
      <c r="E15" s="36">
        <f t="shared" si="0"/>
        <v>14781525</v>
      </c>
      <c r="F15" s="3"/>
    </row>
    <row r="16" spans="1:6" ht="17.25" thickBot="1" x14ac:dyDescent="0.35">
      <c r="A16" s="67">
        <v>7</v>
      </c>
      <c r="B16" s="68" t="s">
        <v>16</v>
      </c>
      <c r="C16" s="145">
        <f>JANUARI!E16</f>
        <v>0</v>
      </c>
      <c r="D16" s="134"/>
      <c r="E16" s="36">
        <f t="shared" si="0"/>
        <v>0</v>
      </c>
      <c r="F16" s="3"/>
    </row>
    <row r="17" spans="1:12" ht="17.25" thickBot="1" x14ac:dyDescent="0.35">
      <c r="A17" s="67">
        <v>8</v>
      </c>
      <c r="B17" s="68" t="s">
        <v>17</v>
      </c>
      <c r="C17" s="145">
        <f>JANUARI!E17</f>
        <v>0</v>
      </c>
      <c r="D17" s="134"/>
      <c r="E17" s="36">
        <f t="shared" si="0"/>
        <v>0</v>
      </c>
      <c r="F17" s="3"/>
    </row>
    <row r="18" spans="1:12" ht="17.25" thickBot="1" x14ac:dyDescent="0.35">
      <c r="A18" s="67">
        <v>9</v>
      </c>
      <c r="B18" s="68" t="s">
        <v>18</v>
      </c>
      <c r="C18" s="145">
        <f>JANUARI!E18</f>
        <v>0</v>
      </c>
      <c r="D18" s="134"/>
      <c r="E18" s="36">
        <f t="shared" si="0"/>
        <v>0</v>
      </c>
      <c r="F18" s="3"/>
    </row>
    <row r="19" spans="1:12" ht="17.25" thickBot="1" x14ac:dyDescent="0.35">
      <c r="A19" s="67">
        <v>10</v>
      </c>
      <c r="B19" s="68" t="s">
        <v>19</v>
      </c>
      <c r="C19" s="145">
        <f>JANUARI!E19</f>
        <v>0</v>
      </c>
      <c r="D19" s="134"/>
      <c r="E19" s="36">
        <f t="shared" si="0"/>
        <v>0</v>
      </c>
      <c r="F19" s="3"/>
    </row>
    <row r="20" spans="1:12" ht="17.25" thickBot="1" x14ac:dyDescent="0.35">
      <c r="A20" s="67">
        <v>11</v>
      </c>
      <c r="B20" s="68" t="s">
        <v>20</v>
      </c>
      <c r="C20" s="145">
        <f>JANUARI!E20</f>
        <v>0</v>
      </c>
      <c r="D20" s="134"/>
      <c r="E20" s="36">
        <f t="shared" si="0"/>
        <v>0</v>
      </c>
      <c r="F20" s="3"/>
    </row>
    <row r="21" spans="1:12" ht="17.25" thickBot="1" x14ac:dyDescent="0.35">
      <c r="A21" s="67">
        <v>12</v>
      </c>
      <c r="B21" s="68" t="s">
        <v>21</v>
      </c>
      <c r="C21" s="145">
        <f>JANUARI!E21</f>
        <v>0</v>
      </c>
      <c r="D21" s="134"/>
      <c r="E21" s="36">
        <f t="shared" si="0"/>
        <v>0</v>
      </c>
      <c r="F21" s="3"/>
    </row>
    <row r="22" spans="1:12" ht="17.25" thickBot="1" x14ac:dyDescent="0.35">
      <c r="A22" s="67">
        <v>13</v>
      </c>
      <c r="B22" s="68" t="s">
        <v>22</v>
      </c>
      <c r="C22" s="145">
        <f>JANUARI!E22</f>
        <v>0</v>
      </c>
      <c r="D22" s="134"/>
      <c r="E22" s="36">
        <f t="shared" si="0"/>
        <v>0</v>
      </c>
      <c r="F22" s="3"/>
    </row>
    <row r="23" spans="1:12" ht="17.25" thickBot="1" x14ac:dyDescent="0.35">
      <c r="A23" s="67">
        <v>14</v>
      </c>
      <c r="B23" s="68" t="s">
        <v>23</v>
      </c>
      <c r="C23" s="145">
        <f>JANUARI!E23</f>
        <v>750000</v>
      </c>
      <c r="D23" s="134">
        <v>500000</v>
      </c>
      <c r="E23" s="36">
        <f t="shared" si="0"/>
        <v>1250000</v>
      </c>
      <c r="F23" s="3"/>
      <c r="J23" s="105"/>
    </row>
    <row r="24" spans="1:12" ht="17.25" thickBot="1" x14ac:dyDescent="0.35">
      <c r="A24" s="69">
        <v>15</v>
      </c>
      <c r="B24" s="64" t="s">
        <v>24</v>
      </c>
      <c r="C24" s="145">
        <f>JANUARI!E24</f>
        <v>0</v>
      </c>
      <c r="D24" s="134"/>
      <c r="E24" s="36">
        <f t="shared" si="0"/>
        <v>0</v>
      </c>
      <c r="F24" s="5"/>
    </row>
    <row r="25" spans="1:12" ht="15.75" thickBot="1" x14ac:dyDescent="0.3">
      <c r="A25" s="168" t="s">
        <v>8</v>
      </c>
      <c r="B25" s="169"/>
      <c r="C25" s="15">
        <f>SUM(C10:C24)</f>
        <v>93864800</v>
      </c>
      <c r="D25" s="147">
        <f>SUM(D10:D24)</f>
        <v>25361525</v>
      </c>
      <c r="E25" s="35">
        <f>SUM(E10:E24)</f>
        <v>119226325</v>
      </c>
      <c r="F25" s="12"/>
      <c r="L25" s="106"/>
    </row>
    <row r="26" spans="1:12" x14ac:dyDescent="0.25">
      <c r="A26" s="1"/>
    </row>
    <row r="28" spans="1:12" ht="15.75" x14ac:dyDescent="0.25">
      <c r="D28" s="58"/>
      <c r="E28" s="59" t="s">
        <v>40</v>
      </c>
      <c r="F28" s="59"/>
    </row>
    <row r="29" spans="1:12" ht="15.75" x14ac:dyDescent="0.25">
      <c r="D29" s="58"/>
      <c r="E29" s="59" t="s">
        <v>33</v>
      </c>
      <c r="F29" s="59"/>
    </row>
    <row r="30" spans="1:12" ht="15.75" x14ac:dyDescent="0.25">
      <c r="D30" s="58"/>
      <c r="E30" s="59"/>
      <c r="F30" s="59"/>
    </row>
    <row r="31" spans="1:12" ht="15.75" x14ac:dyDescent="0.25">
      <c r="D31" s="58"/>
      <c r="E31" s="59"/>
      <c r="F31" s="59"/>
    </row>
    <row r="32" spans="1:12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L14" sqref="L14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42578125" customWidth="1"/>
    <col min="8" max="8" width="17.7109375" customWidth="1"/>
  </cols>
  <sheetData>
    <row r="1" spans="1:6" ht="15.75" x14ac:dyDescent="0.25">
      <c r="A1" s="170" t="s">
        <v>0</v>
      </c>
      <c r="B1" s="170"/>
      <c r="C1" s="170"/>
      <c r="D1" s="170"/>
      <c r="E1" s="170"/>
      <c r="F1" s="170"/>
    </row>
    <row r="2" spans="1:6" ht="15.75" x14ac:dyDescent="0.25">
      <c r="A2" s="170" t="s">
        <v>1</v>
      </c>
      <c r="B2" s="170"/>
      <c r="C2" s="170"/>
      <c r="D2" s="170"/>
      <c r="E2" s="170"/>
      <c r="F2" s="170"/>
    </row>
    <row r="3" spans="1:6" ht="15.75" x14ac:dyDescent="0.25">
      <c r="A3" s="170" t="s">
        <v>2</v>
      </c>
      <c r="B3" s="170"/>
      <c r="C3" s="170"/>
      <c r="D3" s="170"/>
      <c r="E3" s="170"/>
      <c r="F3" s="170"/>
    </row>
    <row r="4" spans="1:6" ht="15.75" x14ac:dyDescent="0.25">
      <c r="A4" s="170" t="s">
        <v>42</v>
      </c>
      <c r="B4" s="170"/>
      <c r="C4" s="170"/>
      <c r="D4" s="170"/>
      <c r="E4" s="170"/>
      <c r="F4" s="170"/>
    </row>
    <row r="5" spans="1:6" ht="15.75" customHeight="1" x14ac:dyDescent="0.25">
      <c r="A5" s="170" t="s">
        <v>34</v>
      </c>
      <c r="B5" s="170"/>
      <c r="C5" s="170"/>
      <c r="D5" s="170"/>
      <c r="E5" s="170"/>
      <c r="F5" s="170"/>
    </row>
    <row r="6" spans="1:6" ht="15.75" customHeight="1" thickBot="1" x14ac:dyDescent="0.3"/>
    <row r="7" spans="1:6" x14ac:dyDescent="0.25">
      <c r="A7" s="171" t="s">
        <v>3</v>
      </c>
      <c r="B7" s="171" t="s">
        <v>4</v>
      </c>
      <c r="C7" s="162" t="s">
        <v>5</v>
      </c>
      <c r="D7" s="163"/>
      <c r="E7" s="7" t="s">
        <v>8</v>
      </c>
      <c r="F7" s="8" t="s">
        <v>9</v>
      </c>
    </row>
    <row r="8" spans="1:6" ht="15.75" thickBot="1" x14ac:dyDescent="0.3">
      <c r="A8" s="172"/>
      <c r="B8" s="172"/>
      <c r="C8" s="13" t="s">
        <v>6</v>
      </c>
      <c r="D8" s="14" t="s">
        <v>7</v>
      </c>
      <c r="E8" s="9"/>
      <c r="F8" s="10"/>
    </row>
    <row r="9" spans="1:6" ht="10.5" customHeight="1" thickBot="1" x14ac:dyDescent="0.3">
      <c r="A9" s="17">
        <v>1</v>
      </c>
      <c r="B9" s="17">
        <v>2</v>
      </c>
      <c r="C9" s="19">
        <v>3</v>
      </c>
      <c r="D9" s="131">
        <v>4</v>
      </c>
      <c r="E9" s="47" t="s">
        <v>32</v>
      </c>
      <c r="F9" s="19">
        <v>6</v>
      </c>
    </row>
    <row r="10" spans="1:6" ht="16.5" x14ac:dyDescent="0.3">
      <c r="A10" s="65">
        <v>1</v>
      </c>
      <c r="B10" s="81" t="s">
        <v>10</v>
      </c>
      <c r="C10" s="142">
        <f>FEBRUARI!E10</f>
        <v>0</v>
      </c>
      <c r="D10" s="134">
        <v>89675000</v>
      </c>
      <c r="E10" s="108">
        <f>C10+D10</f>
        <v>89675000</v>
      </c>
      <c r="F10" s="6"/>
    </row>
    <row r="11" spans="1:6" ht="16.5" x14ac:dyDescent="0.3">
      <c r="A11" s="67">
        <v>2</v>
      </c>
      <c r="B11" s="74" t="s">
        <v>11</v>
      </c>
      <c r="C11" s="142">
        <f>FEBRUARI!E11</f>
        <v>0</v>
      </c>
      <c r="D11" s="144"/>
      <c r="E11" s="108">
        <f t="shared" ref="E11:E24" si="0">C11+D11</f>
        <v>0</v>
      </c>
      <c r="F11" s="3"/>
    </row>
    <row r="12" spans="1:6" ht="16.5" x14ac:dyDescent="0.3">
      <c r="A12" s="67">
        <v>3</v>
      </c>
      <c r="B12" s="74" t="s">
        <v>12</v>
      </c>
      <c r="C12" s="142">
        <f>FEBRUARI!E12</f>
        <v>100694800</v>
      </c>
      <c r="D12" s="144">
        <v>7750000</v>
      </c>
      <c r="E12" s="108">
        <f t="shared" si="0"/>
        <v>108444800</v>
      </c>
      <c r="F12" s="3"/>
    </row>
    <row r="13" spans="1:6" ht="16.5" x14ac:dyDescent="0.3">
      <c r="A13" s="67">
        <v>4</v>
      </c>
      <c r="B13" s="74" t="s">
        <v>13</v>
      </c>
      <c r="C13" s="142">
        <f>FEBRUARI!E13</f>
        <v>2500000</v>
      </c>
      <c r="D13" s="134"/>
      <c r="E13" s="108">
        <f t="shared" si="0"/>
        <v>2500000</v>
      </c>
      <c r="F13" s="3"/>
    </row>
    <row r="14" spans="1:6" ht="16.5" x14ac:dyDescent="0.3">
      <c r="A14" s="67">
        <v>5</v>
      </c>
      <c r="B14" s="74" t="s">
        <v>14</v>
      </c>
      <c r="C14" s="142">
        <f>FEBRUARI!E14</f>
        <v>0</v>
      </c>
      <c r="D14" s="144"/>
      <c r="E14" s="108">
        <f t="shared" si="0"/>
        <v>0</v>
      </c>
      <c r="F14" s="3"/>
    </row>
    <row r="15" spans="1:6" ht="16.5" x14ac:dyDescent="0.3">
      <c r="A15" s="67">
        <v>6</v>
      </c>
      <c r="B15" s="74" t="s">
        <v>15</v>
      </c>
      <c r="C15" s="142">
        <f>FEBRUARI!E15</f>
        <v>14781525</v>
      </c>
      <c r="D15" s="134"/>
      <c r="E15" s="108">
        <f t="shared" si="0"/>
        <v>14781525</v>
      </c>
      <c r="F15" s="3"/>
    </row>
    <row r="16" spans="1:6" ht="16.5" x14ac:dyDescent="0.3">
      <c r="A16" s="67">
        <v>7</v>
      </c>
      <c r="B16" s="74" t="s">
        <v>16</v>
      </c>
      <c r="C16" s="142">
        <f>FEBRUARI!E16</f>
        <v>0</v>
      </c>
      <c r="D16" s="139">
        <v>4250000</v>
      </c>
      <c r="E16" s="108">
        <f t="shared" si="0"/>
        <v>4250000</v>
      </c>
      <c r="F16" s="3"/>
    </row>
    <row r="17" spans="1:6" ht="16.5" x14ac:dyDescent="0.3">
      <c r="A17" s="67">
        <v>8</v>
      </c>
      <c r="B17" s="74" t="s">
        <v>17</v>
      </c>
      <c r="C17" s="142">
        <f>FEBRUARI!E17</f>
        <v>0</v>
      </c>
      <c r="D17" s="144"/>
      <c r="E17" s="108">
        <f t="shared" si="0"/>
        <v>0</v>
      </c>
      <c r="F17" s="3"/>
    </row>
    <row r="18" spans="1:6" ht="16.5" x14ac:dyDescent="0.3">
      <c r="A18" s="67">
        <v>9</v>
      </c>
      <c r="B18" s="74" t="s">
        <v>18</v>
      </c>
      <c r="C18" s="142">
        <f>FEBRUARI!E18</f>
        <v>0</v>
      </c>
      <c r="D18" s="134">
        <v>3750000</v>
      </c>
      <c r="E18" s="108">
        <f t="shared" si="0"/>
        <v>3750000</v>
      </c>
      <c r="F18" s="3"/>
    </row>
    <row r="19" spans="1:6" ht="16.5" x14ac:dyDescent="0.3">
      <c r="A19" s="67">
        <v>10</v>
      </c>
      <c r="B19" s="74" t="s">
        <v>19</v>
      </c>
      <c r="C19" s="142">
        <f>FEBRUARI!E19</f>
        <v>0</v>
      </c>
      <c r="D19" s="134"/>
      <c r="E19" s="108">
        <f t="shared" si="0"/>
        <v>0</v>
      </c>
      <c r="F19" s="3"/>
    </row>
    <row r="20" spans="1:6" ht="16.5" x14ac:dyDescent="0.3">
      <c r="A20" s="67">
        <v>11</v>
      </c>
      <c r="B20" s="74" t="s">
        <v>20</v>
      </c>
      <c r="C20" s="142">
        <f>FEBRUARI!E20</f>
        <v>0</v>
      </c>
      <c r="D20" s="134"/>
      <c r="E20" s="108">
        <f t="shared" si="0"/>
        <v>0</v>
      </c>
      <c r="F20" s="3"/>
    </row>
    <row r="21" spans="1:6" ht="16.5" x14ac:dyDescent="0.3">
      <c r="A21" s="67">
        <v>12</v>
      </c>
      <c r="B21" s="74" t="s">
        <v>21</v>
      </c>
      <c r="C21" s="142">
        <f>FEBRUARI!E21</f>
        <v>0</v>
      </c>
      <c r="D21" s="134"/>
      <c r="E21" s="108">
        <f t="shared" si="0"/>
        <v>0</v>
      </c>
      <c r="F21" s="3"/>
    </row>
    <row r="22" spans="1:6" ht="16.5" x14ac:dyDescent="0.3">
      <c r="A22" s="67">
        <v>13</v>
      </c>
      <c r="B22" s="74" t="s">
        <v>22</v>
      </c>
      <c r="C22" s="142">
        <f>FEBRUARI!E22</f>
        <v>0</v>
      </c>
      <c r="D22" s="134"/>
      <c r="E22" s="108">
        <f t="shared" si="0"/>
        <v>0</v>
      </c>
      <c r="F22" s="3"/>
    </row>
    <row r="23" spans="1:6" ht="16.5" x14ac:dyDescent="0.3">
      <c r="A23" s="67">
        <v>14</v>
      </c>
      <c r="B23" s="74" t="s">
        <v>23</v>
      </c>
      <c r="C23" s="142">
        <f>FEBRUARI!E23</f>
        <v>1250000</v>
      </c>
      <c r="D23" s="134"/>
      <c r="E23" s="108">
        <f t="shared" si="0"/>
        <v>1250000</v>
      </c>
      <c r="F23" s="3"/>
    </row>
    <row r="24" spans="1:6" ht="17.25" thickBot="1" x14ac:dyDescent="0.35">
      <c r="A24" s="71">
        <v>15</v>
      </c>
      <c r="B24" s="75" t="s">
        <v>24</v>
      </c>
      <c r="C24" s="142">
        <f>FEBRUARI!E24</f>
        <v>0</v>
      </c>
      <c r="D24" s="134">
        <v>10000000</v>
      </c>
      <c r="E24" s="108">
        <f t="shared" si="0"/>
        <v>10000000</v>
      </c>
      <c r="F24" s="5"/>
    </row>
    <row r="25" spans="1:6" ht="17.25" thickBot="1" x14ac:dyDescent="0.35">
      <c r="A25" s="177" t="s">
        <v>8</v>
      </c>
      <c r="B25" s="178"/>
      <c r="C25" s="98">
        <f>SUM(C10:C24)</f>
        <v>119226325</v>
      </c>
      <c r="D25" s="143">
        <f>SUM(D10:D24)</f>
        <v>115425000</v>
      </c>
      <c r="E25" s="85">
        <f>SUM(E10:E24)</f>
        <v>234651325</v>
      </c>
      <c r="F25" s="12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workbookViewId="0">
      <selection activeCell="D10" sqref="D10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85546875" customWidth="1"/>
  </cols>
  <sheetData>
    <row r="1" spans="1:6" ht="15.75" customHeight="1" x14ac:dyDescent="0.25">
      <c r="A1" s="170" t="s">
        <v>0</v>
      </c>
      <c r="B1" s="170"/>
      <c r="C1" s="170"/>
      <c r="D1" s="170"/>
      <c r="E1" s="170"/>
      <c r="F1" s="170"/>
    </row>
    <row r="2" spans="1:6" ht="15.75" customHeight="1" x14ac:dyDescent="0.25">
      <c r="A2" s="170" t="s">
        <v>1</v>
      </c>
      <c r="B2" s="170"/>
      <c r="C2" s="170"/>
      <c r="D2" s="170"/>
      <c r="E2" s="170"/>
      <c r="F2" s="170"/>
    </row>
    <row r="3" spans="1:6" ht="15.75" customHeight="1" x14ac:dyDescent="0.25">
      <c r="A3" s="170" t="s">
        <v>2</v>
      </c>
      <c r="B3" s="170"/>
      <c r="C3" s="170"/>
      <c r="D3" s="170"/>
      <c r="E3" s="170"/>
      <c r="F3" s="170"/>
    </row>
    <row r="4" spans="1:6" ht="15.75" customHeight="1" x14ac:dyDescent="0.25">
      <c r="A4" s="170" t="s">
        <v>43</v>
      </c>
      <c r="B4" s="170"/>
      <c r="C4" s="170"/>
      <c r="D4" s="170"/>
      <c r="E4" s="170"/>
      <c r="F4" s="170"/>
    </row>
    <row r="5" spans="1:6" ht="15.75" customHeight="1" x14ac:dyDescent="0.25">
      <c r="A5" s="170" t="s">
        <v>34</v>
      </c>
      <c r="B5" s="170"/>
      <c r="C5" s="170"/>
      <c r="D5" s="170"/>
      <c r="E5" s="170"/>
      <c r="F5" s="170"/>
    </row>
    <row r="6" spans="1:6" ht="15.75" thickBot="1" x14ac:dyDescent="0.3"/>
    <row r="7" spans="1:6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6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6" ht="11.25" customHeight="1" thickBot="1" x14ac:dyDescent="0.3">
      <c r="A9" s="28">
        <v>1</v>
      </c>
      <c r="B9" s="29">
        <v>2</v>
      </c>
      <c r="C9" s="30">
        <v>3</v>
      </c>
      <c r="D9" s="30">
        <v>4</v>
      </c>
      <c r="E9" s="42" t="s">
        <v>32</v>
      </c>
      <c r="F9" s="31">
        <v>6</v>
      </c>
    </row>
    <row r="10" spans="1:6" ht="16.5" x14ac:dyDescent="0.3">
      <c r="A10" s="73">
        <v>1</v>
      </c>
      <c r="B10" s="100" t="s">
        <v>10</v>
      </c>
      <c r="C10" s="36">
        <f>MARET!E10</f>
        <v>89675000</v>
      </c>
      <c r="D10" s="37"/>
      <c r="E10" s="108">
        <f>C10+D10</f>
        <v>89675000</v>
      </c>
      <c r="F10" s="6"/>
    </row>
    <row r="11" spans="1:6" ht="16.5" x14ac:dyDescent="0.3">
      <c r="A11" s="67">
        <v>2</v>
      </c>
      <c r="B11" s="68" t="s">
        <v>11</v>
      </c>
      <c r="C11" s="36">
        <f>MARET!E11</f>
        <v>0</v>
      </c>
      <c r="D11" s="37"/>
      <c r="E11" s="108">
        <f t="shared" ref="E11:E24" si="0">C11+D11</f>
        <v>0</v>
      </c>
      <c r="F11" s="3"/>
    </row>
    <row r="12" spans="1:6" ht="16.5" x14ac:dyDescent="0.3">
      <c r="A12" s="67">
        <v>3</v>
      </c>
      <c r="B12" s="68" t="s">
        <v>12</v>
      </c>
      <c r="C12" s="36">
        <f>MARET!E12</f>
        <v>108444800</v>
      </c>
      <c r="D12" s="37"/>
      <c r="E12" s="108">
        <f t="shared" si="0"/>
        <v>108444800</v>
      </c>
      <c r="F12" s="3"/>
    </row>
    <row r="13" spans="1:6" ht="16.5" x14ac:dyDescent="0.3">
      <c r="A13" s="67">
        <v>4</v>
      </c>
      <c r="B13" s="68" t="s">
        <v>13</v>
      </c>
      <c r="C13" s="36">
        <f>MARET!E13</f>
        <v>2500000</v>
      </c>
      <c r="D13" s="37">
        <v>11000000</v>
      </c>
      <c r="E13" s="108">
        <f t="shared" si="0"/>
        <v>13500000</v>
      </c>
      <c r="F13" s="3"/>
    </row>
    <row r="14" spans="1:6" ht="16.5" x14ac:dyDescent="0.3">
      <c r="A14" s="67">
        <v>5</v>
      </c>
      <c r="B14" s="68" t="s">
        <v>14</v>
      </c>
      <c r="C14" s="36">
        <f>MARET!E14</f>
        <v>0</v>
      </c>
      <c r="D14" s="37"/>
      <c r="E14" s="108">
        <f t="shared" si="0"/>
        <v>0</v>
      </c>
      <c r="F14" s="3"/>
    </row>
    <row r="15" spans="1:6" ht="16.5" x14ac:dyDescent="0.3">
      <c r="A15" s="67">
        <v>6</v>
      </c>
      <c r="B15" s="68" t="s">
        <v>15</v>
      </c>
      <c r="C15" s="36">
        <f>MARET!E15</f>
        <v>14781525</v>
      </c>
      <c r="D15" s="107">
        <v>14250000</v>
      </c>
      <c r="E15" s="108">
        <f t="shared" si="0"/>
        <v>29031525</v>
      </c>
      <c r="F15" s="3"/>
    </row>
    <row r="16" spans="1:6" ht="16.5" x14ac:dyDescent="0.3">
      <c r="A16" s="67">
        <v>7</v>
      </c>
      <c r="B16" s="68" t="s">
        <v>16</v>
      </c>
      <c r="C16" s="36">
        <f>MARET!E16</f>
        <v>4250000</v>
      </c>
      <c r="D16" s="37">
        <v>3250000</v>
      </c>
      <c r="E16" s="108">
        <f t="shared" si="0"/>
        <v>7500000</v>
      </c>
      <c r="F16" s="3"/>
    </row>
    <row r="17" spans="1:6" ht="16.5" x14ac:dyDescent="0.3">
      <c r="A17" s="67">
        <v>8</v>
      </c>
      <c r="B17" s="68" t="s">
        <v>17</v>
      </c>
      <c r="C17" s="36">
        <f>MARET!E17</f>
        <v>0</v>
      </c>
      <c r="D17" s="37">
        <v>500000</v>
      </c>
      <c r="E17" s="108">
        <f t="shared" si="0"/>
        <v>500000</v>
      </c>
      <c r="F17" s="3"/>
    </row>
    <row r="18" spans="1:6" ht="16.5" x14ac:dyDescent="0.3">
      <c r="A18" s="67">
        <v>9</v>
      </c>
      <c r="B18" s="68" t="s">
        <v>18</v>
      </c>
      <c r="C18" s="36">
        <f>MARET!E18</f>
        <v>3750000</v>
      </c>
      <c r="D18" s="37"/>
      <c r="E18" s="108">
        <f t="shared" si="0"/>
        <v>3750000</v>
      </c>
      <c r="F18" s="3"/>
    </row>
    <row r="19" spans="1:6" ht="16.5" x14ac:dyDescent="0.3">
      <c r="A19" s="67">
        <v>10</v>
      </c>
      <c r="B19" s="68" t="s">
        <v>19</v>
      </c>
      <c r="C19" s="36">
        <f>MARET!E19</f>
        <v>0</v>
      </c>
      <c r="D19" s="37"/>
      <c r="E19" s="108">
        <f t="shared" si="0"/>
        <v>0</v>
      </c>
      <c r="F19" s="3"/>
    </row>
    <row r="20" spans="1:6" ht="16.5" x14ac:dyDescent="0.3">
      <c r="A20" s="67">
        <v>11</v>
      </c>
      <c r="B20" s="68" t="s">
        <v>20</v>
      </c>
      <c r="C20" s="36">
        <f>MARET!E20</f>
        <v>0</v>
      </c>
      <c r="D20" s="37">
        <v>4500000</v>
      </c>
      <c r="E20" s="108">
        <f t="shared" si="0"/>
        <v>4500000</v>
      </c>
      <c r="F20" s="3"/>
    </row>
    <row r="21" spans="1:6" ht="16.5" x14ac:dyDescent="0.3">
      <c r="A21" s="67">
        <v>12</v>
      </c>
      <c r="B21" s="68" t="s">
        <v>21</v>
      </c>
      <c r="C21" s="36">
        <f>MARET!E21</f>
        <v>0</v>
      </c>
      <c r="D21" s="37"/>
      <c r="E21" s="108">
        <f t="shared" si="0"/>
        <v>0</v>
      </c>
      <c r="F21" s="3"/>
    </row>
    <row r="22" spans="1:6" ht="16.5" x14ac:dyDescent="0.3">
      <c r="A22" s="67">
        <v>13</v>
      </c>
      <c r="B22" s="68" t="s">
        <v>22</v>
      </c>
      <c r="C22" s="36">
        <f>MARET!E22</f>
        <v>0</v>
      </c>
      <c r="D22" s="37"/>
      <c r="E22" s="108">
        <f t="shared" si="0"/>
        <v>0</v>
      </c>
      <c r="F22" s="3"/>
    </row>
    <row r="23" spans="1:6" ht="16.5" x14ac:dyDescent="0.3">
      <c r="A23" s="67">
        <v>14</v>
      </c>
      <c r="B23" s="68" t="s">
        <v>23</v>
      </c>
      <c r="C23" s="36">
        <f>MARET!E23</f>
        <v>1250000</v>
      </c>
      <c r="D23" s="37"/>
      <c r="E23" s="108">
        <f t="shared" si="0"/>
        <v>1250000</v>
      </c>
      <c r="F23" s="3"/>
    </row>
    <row r="24" spans="1:6" ht="17.25" thickBot="1" x14ac:dyDescent="0.35">
      <c r="A24" s="71">
        <v>15</v>
      </c>
      <c r="B24" s="64" t="s">
        <v>24</v>
      </c>
      <c r="C24" s="36">
        <f>MARET!E24</f>
        <v>10000000</v>
      </c>
      <c r="D24" s="107">
        <v>6130000</v>
      </c>
      <c r="E24" s="108">
        <f t="shared" si="0"/>
        <v>16130000</v>
      </c>
      <c r="F24" s="5"/>
    </row>
    <row r="25" spans="1:6" ht="17.25" thickBot="1" x14ac:dyDescent="0.35">
      <c r="A25" s="177" t="s">
        <v>8</v>
      </c>
      <c r="B25" s="178"/>
      <c r="C25" s="98">
        <f>SUM(C10:C24)</f>
        <v>234651325</v>
      </c>
      <c r="D25" s="101">
        <f>SUM(D10:D24)</f>
        <v>39630000</v>
      </c>
      <c r="E25" s="95">
        <f>C25+D25</f>
        <v>274281325</v>
      </c>
      <c r="F25" s="12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H17" sqref="H17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28515625" customWidth="1"/>
  </cols>
  <sheetData>
    <row r="1" spans="1:11" ht="15.75" x14ac:dyDescent="0.25">
      <c r="A1" s="170" t="s">
        <v>0</v>
      </c>
      <c r="B1" s="170"/>
      <c r="C1" s="170"/>
      <c r="D1" s="170"/>
      <c r="E1" s="170"/>
      <c r="F1" s="170"/>
    </row>
    <row r="2" spans="1:11" ht="15.75" x14ac:dyDescent="0.25">
      <c r="A2" s="170" t="s">
        <v>1</v>
      </c>
      <c r="B2" s="170"/>
      <c r="C2" s="170"/>
      <c r="D2" s="170"/>
      <c r="E2" s="170"/>
      <c r="F2" s="170"/>
    </row>
    <row r="3" spans="1:11" ht="15.75" x14ac:dyDescent="0.25">
      <c r="A3" s="170" t="s">
        <v>2</v>
      </c>
      <c r="B3" s="170"/>
      <c r="C3" s="170"/>
      <c r="D3" s="170"/>
      <c r="E3" s="170"/>
      <c r="F3" s="170"/>
    </row>
    <row r="4" spans="1:11" ht="15.75" x14ac:dyDescent="0.25">
      <c r="A4" s="170" t="s">
        <v>44</v>
      </c>
      <c r="B4" s="170"/>
      <c r="C4" s="170"/>
      <c r="D4" s="170"/>
      <c r="E4" s="170"/>
      <c r="F4" s="170"/>
    </row>
    <row r="5" spans="1:11" ht="15.75" x14ac:dyDescent="0.25">
      <c r="A5" s="170" t="s">
        <v>34</v>
      </c>
      <c r="B5" s="170"/>
      <c r="C5" s="170"/>
      <c r="D5" s="170"/>
      <c r="E5" s="170"/>
      <c r="F5" s="170"/>
    </row>
    <row r="6" spans="1:11" ht="15.75" thickBot="1" x14ac:dyDescent="0.3"/>
    <row r="7" spans="1:11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11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1" ht="12" customHeight="1" thickBot="1" x14ac:dyDescent="0.3">
      <c r="A9" s="32">
        <v>1</v>
      </c>
      <c r="B9" s="21">
        <v>2</v>
      </c>
      <c r="C9" s="158">
        <v>3</v>
      </c>
      <c r="D9" s="18">
        <v>4</v>
      </c>
      <c r="E9" s="18" t="s">
        <v>32</v>
      </c>
      <c r="F9" s="19">
        <v>6</v>
      </c>
    </row>
    <row r="10" spans="1:11" ht="16.5" x14ac:dyDescent="0.3">
      <c r="A10" s="73">
        <v>1</v>
      </c>
      <c r="B10" s="159" t="s">
        <v>10</v>
      </c>
      <c r="C10" s="154">
        <f>APRIL!E10</f>
        <v>89675000</v>
      </c>
      <c r="D10" s="155">
        <v>35000000</v>
      </c>
      <c r="E10" s="38">
        <f>C10+D10</f>
        <v>124675000</v>
      </c>
      <c r="F10" s="6"/>
    </row>
    <row r="11" spans="1:11" ht="16.5" x14ac:dyDescent="0.3">
      <c r="A11" s="67">
        <v>2</v>
      </c>
      <c r="B11" s="74" t="s">
        <v>11</v>
      </c>
      <c r="C11" s="156">
        <f>APRIL!E11</f>
        <v>0</v>
      </c>
      <c r="D11" s="87"/>
      <c r="E11" s="38">
        <f t="shared" ref="E11:E24" si="0">C11+D11</f>
        <v>0</v>
      </c>
      <c r="F11" s="3"/>
      <c r="J11" s="1"/>
    </row>
    <row r="12" spans="1:11" ht="16.5" x14ac:dyDescent="0.3">
      <c r="A12" s="67">
        <v>3</v>
      </c>
      <c r="B12" s="74" t="s">
        <v>12</v>
      </c>
      <c r="C12" s="156">
        <f>APRIL!E12</f>
        <v>108444800</v>
      </c>
      <c r="D12" s="87"/>
      <c r="E12" s="38">
        <f t="shared" si="0"/>
        <v>108444800</v>
      </c>
      <c r="F12" s="3"/>
      <c r="J12" s="1"/>
    </row>
    <row r="13" spans="1:11" ht="16.5" x14ac:dyDescent="0.3">
      <c r="A13" s="67">
        <v>4</v>
      </c>
      <c r="B13" s="74" t="s">
        <v>13</v>
      </c>
      <c r="C13" s="156">
        <f>APRIL!E13</f>
        <v>13500000</v>
      </c>
      <c r="D13" s="152">
        <v>10000000</v>
      </c>
      <c r="E13" s="38">
        <f t="shared" si="0"/>
        <v>23500000</v>
      </c>
      <c r="F13" s="3"/>
    </row>
    <row r="14" spans="1:11" ht="16.5" x14ac:dyDescent="0.3">
      <c r="A14" s="67">
        <v>5</v>
      </c>
      <c r="B14" s="74" t="s">
        <v>14</v>
      </c>
      <c r="C14" s="156">
        <f>APRIL!E14</f>
        <v>0</v>
      </c>
      <c r="D14" s="152">
        <v>500000</v>
      </c>
      <c r="E14" s="38">
        <f t="shared" si="0"/>
        <v>500000</v>
      </c>
      <c r="F14" s="3"/>
      <c r="J14" s="1"/>
    </row>
    <row r="15" spans="1:11" ht="16.5" x14ac:dyDescent="0.3">
      <c r="A15" s="67">
        <v>6</v>
      </c>
      <c r="B15" s="74" t="s">
        <v>15</v>
      </c>
      <c r="C15" s="156">
        <f>APRIL!E15</f>
        <v>29031525</v>
      </c>
      <c r="D15" s="153">
        <v>28217263</v>
      </c>
      <c r="E15" s="38">
        <f t="shared" si="0"/>
        <v>57248788</v>
      </c>
      <c r="F15" s="3"/>
      <c r="K15" s="1"/>
    </row>
    <row r="16" spans="1:11" ht="16.5" x14ac:dyDescent="0.3">
      <c r="A16" s="67">
        <v>7</v>
      </c>
      <c r="B16" s="74" t="s">
        <v>16</v>
      </c>
      <c r="C16" s="156">
        <f>APRIL!E16</f>
        <v>7500000</v>
      </c>
      <c r="D16" s="87"/>
      <c r="E16" s="38">
        <f t="shared" si="0"/>
        <v>7500000</v>
      </c>
      <c r="F16" s="3"/>
    </row>
    <row r="17" spans="1:6" ht="16.5" x14ac:dyDescent="0.3">
      <c r="A17" s="67">
        <v>8</v>
      </c>
      <c r="B17" s="74" t="s">
        <v>17</v>
      </c>
      <c r="C17" s="156">
        <f>APRIL!E17</f>
        <v>500000</v>
      </c>
      <c r="D17" s="152"/>
      <c r="E17" s="38">
        <f t="shared" si="0"/>
        <v>500000</v>
      </c>
      <c r="F17" s="3"/>
    </row>
    <row r="18" spans="1:6" ht="16.5" x14ac:dyDescent="0.3">
      <c r="A18" s="67">
        <v>9</v>
      </c>
      <c r="B18" s="74" t="s">
        <v>18</v>
      </c>
      <c r="C18" s="156">
        <f>APRIL!E18</f>
        <v>3750000</v>
      </c>
      <c r="D18" s="87"/>
      <c r="E18" s="38">
        <f t="shared" si="0"/>
        <v>3750000</v>
      </c>
      <c r="F18" s="3"/>
    </row>
    <row r="19" spans="1:6" ht="16.5" x14ac:dyDescent="0.3">
      <c r="A19" s="67">
        <v>10</v>
      </c>
      <c r="B19" s="74" t="s">
        <v>19</v>
      </c>
      <c r="C19" s="156">
        <f>APRIL!E19</f>
        <v>0</v>
      </c>
      <c r="D19" s="87"/>
      <c r="E19" s="38">
        <f t="shared" si="0"/>
        <v>0</v>
      </c>
      <c r="F19" s="3"/>
    </row>
    <row r="20" spans="1:6" ht="16.5" x14ac:dyDescent="0.3">
      <c r="A20" s="67">
        <v>11</v>
      </c>
      <c r="B20" s="74" t="s">
        <v>20</v>
      </c>
      <c r="C20" s="156">
        <f>APRIL!E20</f>
        <v>4500000</v>
      </c>
      <c r="D20" s="87">
        <v>1500000</v>
      </c>
      <c r="E20" s="38">
        <f t="shared" si="0"/>
        <v>6000000</v>
      </c>
      <c r="F20" s="3"/>
    </row>
    <row r="21" spans="1:6" ht="16.5" x14ac:dyDescent="0.3">
      <c r="A21" s="67">
        <v>12</v>
      </c>
      <c r="B21" s="74" t="s">
        <v>21</v>
      </c>
      <c r="C21" s="156">
        <f>APRIL!E21</f>
        <v>0</v>
      </c>
      <c r="D21" s="87"/>
      <c r="E21" s="38">
        <f t="shared" si="0"/>
        <v>0</v>
      </c>
      <c r="F21" s="3"/>
    </row>
    <row r="22" spans="1:6" ht="16.5" x14ac:dyDescent="0.3">
      <c r="A22" s="67">
        <v>13</v>
      </c>
      <c r="B22" s="74" t="s">
        <v>22</v>
      </c>
      <c r="C22" s="156">
        <f>APRIL!E22</f>
        <v>0</v>
      </c>
      <c r="D22" s="87"/>
      <c r="E22" s="38">
        <f t="shared" si="0"/>
        <v>0</v>
      </c>
      <c r="F22" s="3"/>
    </row>
    <row r="23" spans="1:6" ht="16.5" x14ac:dyDescent="0.3">
      <c r="A23" s="67">
        <v>14</v>
      </c>
      <c r="B23" s="74" t="s">
        <v>23</v>
      </c>
      <c r="C23" s="156">
        <f>APRIL!E23</f>
        <v>1250000</v>
      </c>
      <c r="D23" s="87"/>
      <c r="E23" s="38">
        <f t="shared" si="0"/>
        <v>1250000</v>
      </c>
      <c r="F23" s="3"/>
    </row>
    <row r="24" spans="1:6" ht="17.25" thickBot="1" x14ac:dyDescent="0.35">
      <c r="A24" s="71">
        <v>15</v>
      </c>
      <c r="B24" s="75" t="s">
        <v>24</v>
      </c>
      <c r="C24" s="160">
        <f>APRIL!E24</f>
        <v>16130000</v>
      </c>
      <c r="D24" s="157"/>
      <c r="E24" s="38">
        <f t="shared" si="0"/>
        <v>16130000</v>
      </c>
      <c r="F24" s="5"/>
    </row>
    <row r="25" spans="1:6" ht="17.25" thickBot="1" x14ac:dyDescent="0.35">
      <c r="A25" s="183" t="s">
        <v>8</v>
      </c>
      <c r="B25" s="184"/>
      <c r="C25" s="84">
        <f>SUM(C10:C24)</f>
        <v>274281325</v>
      </c>
      <c r="D25" s="84">
        <f>SUM(D10:D24)</f>
        <v>75217263</v>
      </c>
      <c r="E25" s="84">
        <f>C25+D25</f>
        <v>349498588</v>
      </c>
      <c r="F25" s="10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activeCell="K2" sqref="K2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28515625" customWidth="1"/>
  </cols>
  <sheetData>
    <row r="1" spans="1:10" ht="15.75" x14ac:dyDescent="0.25">
      <c r="A1" s="170" t="s">
        <v>0</v>
      </c>
      <c r="B1" s="170"/>
      <c r="C1" s="170"/>
      <c r="D1" s="170"/>
      <c r="E1" s="170"/>
      <c r="F1" s="170"/>
    </row>
    <row r="2" spans="1:10" ht="15.75" x14ac:dyDescent="0.25">
      <c r="A2" s="170" t="s">
        <v>1</v>
      </c>
      <c r="B2" s="170"/>
      <c r="C2" s="170"/>
      <c r="D2" s="170"/>
      <c r="E2" s="170"/>
      <c r="F2" s="170"/>
    </row>
    <row r="3" spans="1:10" ht="15.75" x14ac:dyDescent="0.25">
      <c r="A3" s="170" t="s">
        <v>2</v>
      </c>
      <c r="B3" s="170"/>
      <c r="C3" s="170"/>
      <c r="D3" s="170"/>
      <c r="E3" s="170"/>
      <c r="F3" s="170"/>
    </row>
    <row r="4" spans="1:10" ht="15.75" x14ac:dyDescent="0.25">
      <c r="A4" s="170" t="s">
        <v>25</v>
      </c>
      <c r="B4" s="170"/>
      <c r="C4" s="170"/>
      <c r="D4" s="170"/>
      <c r="E4" s="170"/>
      <c r="F4" s="170"/>
    </row>
    <row r="5" spans="1:10" ht="15.75" x14ac:dyDescent="0.25">
      <c r="A5" s="170" t="s">
        <v>34</v>
      </c>
      <c r="B5" s="170"/>
      <c r="C5" s="170"/>
      <c r="D5" s="170"/>
      <c r="E5" s="170"/>
      <c r="F5" s="170"/>
    </row>
    <row r="6" spans="1:10" ht="15.75" thickBot="1" x14ac:dyDescent="0.3"/>
    <row r="7" spans="1:10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  <c r="I7" s="1"/>
    </row>
    <row r="8" spans="1:10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0" ht="12" customHeight="1" thickBot="1" x14ac:dyDescent="0.3">
      <c r="A9" s="32">
        <v>1</v>
      </c>
      <c r="B9" s="33">
        <v>2</v>
      </c>
      <c r="C9" s="30">
        <v>3</v>
      </c>
      <c r="D9" s="93">
        <v>4</v>
      </c>
      <c r="E9" s="18" t="s">
        <v>32</v>
      </c>
      <c r="F9" s="19">
        <v>6</v>
      </c>
    </row>
    <row r="10" spans="1:10" ht="16.5" x14ac:dyDescent="0.3">
      <c r="A10" s="73">
        <v>1</v>
      </c>
      <c r="B10" s="86" t="s">
        <v>10</v>
      </c>
      <c r="C10" s="111">
        <f>MEI!E10</f>
        <v>124675000</v>
      </c>
      <c r="D10" s="148"/>
      <c r="E10" s="111">
        <f>C10+D10</f>
        <v>124675000</v>
      </c>
      <c r="F10" s="41"/>
    </row>
    <row r="11" spans="1:10" ht="16.5" x14ac:dyDescent="0.3">
      <c r="A11" s="67">
        <v>2</v>
      </c>
      <c r="B11" s="70" t="s">
        <v>11</v>
      </c>
      <c r="C11" s="108">
        <f>MEI!E11</f>
        <v>0</v>
      </c>
      <c r="D11" s="149"/>
      <c r="E11" s="111">
        <f t="shared" ref="E11:E24" si="0">C11+D11</f>
        <v>0</v>
      </c>
      <c r="F11" s="3"/>
      <c r="H11" s="1"/>
      <c r="J11" s="1"/>
    </row>
    <row r="12" spans="1:10" ht="16.5" x14ac:dyDescent="0.3">
      <c r="A12" s="67">
        <v>3</v>
      </c>
      <c r="B12" s="70" t="s">
        <v>12</v>
      </c>
      <c r="C12" s="108">
        <f>MEI!E12</f>
        <v>108444800</v>
      </c>
      <c r="D12" s="150"/>
      <c r="E12" s="111">
        <f t="shared" si="0"/>
        <v>108444800</v>
      </c>
      <c r="F12" s="3"/>
    </row>
    <row r="13" spans="1:10" ht="16.5" x14ac:dyDescent="0.3">
      <c r="A13" s="67">
        <v>4</v>
      </c>
      <c r="B13" s="70" t="s">
        <v>13</v>
      </c>
      <c r="C13" s="108">
        <f>MEI!E13</f>
        <v>23500000</v>
      </c>
      <c r="D13" s="149"/>
      <c r="E13" s="111">
        <f t="shared" si="0"/>
        <v>23500000</v>
      </c>
      <c r="F13" s="3"/>
    </row>
    <row r="14" spans="1:10" ht="16.5" x14ac:dyDescent="0.3">
      <c r="A14" s="67">
        <v>5</v>
      </c>
      <c r="B14" s="70" t="s">
        <v>14</v>
      </c>
      <c r="C14" s="108">
        <f>MEI!E14</f>
        <v>500000</v>
      </c>
      <c r="D14" s="149"/>
      <c r="E14" s="111">
        <f t="shared" si="0"/>
        <v>500000</v>
      </c>
      <c r="F14" s="3"/>
    </row>
    <row r="15" spans="1:10" ht="16.5" x14ac:dyDescent="0.3">
      <c r="A15" s="67">
        <v>6</v>
      </c>
      <c r="B15" s="70" t="s">
        <v>15</v>
      </c>
      <c r="C15" s="108">
        <f>MEI!E15</f>
        <v>57248788</v>
      </c>
      <c r="D15" s="108">
        <v>6835250</v>
      </c>
      <c r="E15" s="111">
        <f t="shared" si="0"/>
        <v>64084038</v>
      </c>
      <c r="F15" s="3"/>
    </row>
    <row r="16" spans="1:10" ht="16.5" x14ac:dyDescent="0.3">
      <c r="A16" s="67">
        <v>7</v>
      </c>
      <c r="B16" s="70" t="s">
        <v>16</v>
      </c>
      <c r="C16" s="108">
        <f>MEI!E16</f>
        <v>7500000</v>
      </c>
      <c r="D16" s="151"/>
      <c r="E16" s="111">
        <f t="shared" si="0"/>
        <v>7500000</v>
      </c>
      <c r="F16" s="3"/>
    </row>
    <row r="17" spans="1:11" ht="16.5" x14ac:dyDescent="0.3">
      <c r="A17" s="67">
        <v>8</v>
      </c>
      <c r="B17" s="70" t="s">
        <v>17</v>
      </c>
      <c r="C17" s="108">
        <f>MEI!E17</f>
        <v>500000</v>
      </c>
      <c r="D17" s="152"/>
      <c r="E17" s="111">
        <f t="shared" si="0"/>
        <v>500000</v>
      </c>
      <c r="F17" s="3"/>
    </row>
    <row r="18" spans="1:11" ht="16.5" x14ac:dyDescent="0.3">
      <c r="A18" s="67">
        <v>9</v>
      </c>
      <c r="B18" s="70" t="s">
        <v>18</v>
      </c>
      <c r="C18" s="108">
        <f>MEI!E18</f>
        <v>3750000</v>
      </c>
      <c r="D18" s="149"/>
      <c r="E18" s="111">
        <f t="shared" si="0"/>
        <v>3750000</v>
      </c>
      <c r="F18" s="3"/>
      <c r="J18" s="1"/>
    </row>
    <row r="19" spans="1:11" ht="16.5" x14ac:dyDescent="0.3">
      <c r="A19" s="67">
        <v>10</v>
      </c>
      <c r="B19" s="70" t="s">
        <v>19</v>
      </c>
      <c r="C19" s="108">
        <f>MEI!E19</f>
        <v>0</v>
      </c>
      <c r="D19" s="149"/>
      <c r="E19" s="111">
        <f t="shared" si="0"/>
        <v>0</v>
      </c>
      <c r="F19" s="3"/>
    </row>
    <row r="20" spans="1:11" ht="17.25" thickBot="1" x14ac:dyDescent="0.35">
      <c r="A20" s="67">
        <v>11</v>
      </c>
      <c r="B20" s="70" t="s">
        <v>20</v>
      </c>
      <c r="C20" s="108">
        <f>MEI!E20</f>
        <v>6000000</v>
      </c>
      <c r="D20" s="152"/>
      <c r="E20" s="111">
        <f t="shared" si="0"/>
        <v>6000000</v>
      </c>
      <c r="F20" s="3"/>
    </row>
    <row r="21" spans="1:11" ht="16.5" x14ac:dyDescent="0.3">
      <c r="A21" s="67">
        <v>12</v>
      </c>
      <c r="B21" s="70" t="s">
        <v>21</v>
      </c>
      <c r="C21" s="108">
        <f>MEI!E21</f>
        <v>0</v>
      </c>
      <c r="D21" s="149"/>
      <c r="E21" s="111">
        <f t="shared" si="0"/>
        <v>0</v>
      </c>
      <c r="F21" s="3"/>
      <c r="K21" s="161"/>
    </row>
    <row r="22" spans="1:11" ht="16.5" x14ac:dyDescent="0.3">
      <c r="A22" s="67">
        <v>13</v>
      </c>
      <c r="B22" s="70" t="s">
        <v>22</v>
      </c>
      <c r="C22" s="108">
        <f>MEI!E22</f>
        <v>0</v>
      </c>
      <c r="D22" s="149"/>
      <c r="E22" s="111">
        <f t="shared" si="0"/>
        <v>0</v>
      </c>
      <c r="F22" s="3"/>
    </row>
    <row r="23" spans="1:11" ht="16.5" x14ac:dyDescent="0.3">
      <c r="A23" s="67">
        <v>14</v>
      </c>
      <c r="B23" s="70" t="s">
        <v>23</v>
      </c>
      <c r="C23" s="108">
        <f>MEI!E23</f>
        <v>1250000</v>
      </c>
      <c r="D23" s="149"/>
      <c r="E23" s="111">
        <f t="shared" si="0"/>
        <v>1250000</v>
      </c>
      <c r="F23" s="3"/>
    </row>
    <row r="24" spans="1:11" ht="17.25" thickBot="1" x14ac:dyDescent="0.35">
      <c r="A24" s="69">
        <v>15</v>
      </c>
      <c r="B24" s="72" t="s">
        <v>24</v>
      </c>
      <c r="C24" s="110">
        <f>MEI!E24</f>
        <v>16130000</v>
      </c>
      <c r="D24" s="110">
        <v>4106000</v>
      </c>
      <c r="E24" s="111">
        <f t="shared" si="0"/>
        <v>20236000</v>
      </c>
      <c r="F24" s="5"/>
    </row>
    <row r="25" spans="1:11" ht="17.25" thickBot="1" x14ac:dyDescent="0.35">
      <c r="A25" s="177" t="s">
        <v>8</v>
      </c>
      <c r="B25" s="185"/>
      <c r="C25" s="84">
        <f>SUM(C10:C24)</f>
        <v>349498588</v>
      </c>
      <c r="D25" s="84">
        <f>SUM(D10:D24)</f>
        <v>10941250</v>
      </c>
      <c r="E25" s="84">
        <f>SUM(E10:E24)</f>
        <v>360439838</v>
      </c>
      <c r="F25" s="11"/>
    </row>
    <row r="26" spans="1:11" x14ac:dyDescent="0.25">
      <c r="A26" s="1"/>
    </row>
    <row r="28" spans="1:11" ht="15.75" x14ac:dyDescent="0.25">
      <c r="D28" s="58"/>
      <c r="E28" s="59" t="s">
        <v>40</v>
      </c>
      <c r="F28" s="59"/>
    </row>
    <row r="29" spans="1:11" ht="15.75" x14ac:dyDescent="0.25">
      <c r="D29" s="58"/>
      <c r="E29" s="59" t="s">
        <v>33</v>
      </c>
      <c r="F29" s="59"/>
    </row>
    <row r="30" spans="1:11" ht="15.75" x14ac:dyDescent="0.25">
      <c r="D30" s="58"/>
      <c r="E30" s="59"/>
      <c r="F30" s="59"/>
    </row>
    <row r="31" spans="1:11" ht="15.75" x14ac:dyDescent="0.25">
      <c r="D31" s="58"/>
      <c r="E31" s="59"/>
      <c r="F31" s="59"/>
    </row>
    <row r="32" spans="1:11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H18" sqref="H18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6.42578125" customWidth="1"/>
    <col min="5" max="5" width="19.28515625" customWidth="1"/>
    <col min="6" max="6" width="12.28515625" customWidth="1"/>
  </cols>
  <sheetData>
    <row r="1" spans="1:12" ht="15.75" x14ac:dyDescent="0.25">
      <c r="A1" s="170" t="s">
        <v>0</v>
      </c>
      <c r="B1" s="170"/>
      <c r="C1" s="170"/>
      <c r="D1" s="170"/>
      <c r="E1" s="170"/>
      <c r="F1" s="170"/>
    </row>
    <row r="2" spans="1:12" ht="15.75" x14ac:dyDescent="0.25">
      <c r="A2" s="170" t="s">
        <v>1</v>
      </c>
      <c r="B2" s="170"/>
      <c r="C2" s="170"/>
      <c r="D2" s="170"/>
      <c r="E2" s="170"/>
      <c r="F2" s="170"/>
    </row>
    <row r="3" spans="1:12" ht="15.75" x14ac:dyDescent="0.25">
      <c r="A3" s="170" t="s">
        <v>2</v>
      </c>
      <c r="B3" s="170"/>
      <c r="C3" s="170"/>
      <c r="D3" s="170"/>
      <c r="E3" s="170"/>
      <c r="F3" s="170"/>
    </row>
    <row r="4" spans="1:12" ht="15.75" x14ac:dyDescent="0.25">
      <c r="A4" s="170" t="s">
        <v>26</v>
      </c>
      <c r="B4" s="170"/>
      <c r="C4" s="170"/>
      <c r="D4" s="170"/>
      <c r="E4" s="170"/>
      <c r="F4" s="170"/>
    </row>
    <row r="5" spans="1:12" ht="15.75" x14ac:dyDescent="0.25">
      <c r="A5" s="170" t="s">
        <v>34</v>
      </c>
      <c r="B5" s="170"/>
      <c r="C5" s="170"/>
      <c r="D5" s="170"/>
      <c r="E5" s="170"/>
      <c r="F5" s="170"/>
    </row>
    <row r="6" spans="1:12" ht="15.75" thickBot="1" x14ac:dyDescent="0.3"/>
    <row r="7" spans="1:12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12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2" ht="12.75" customHeight="1" thickBot="1" x14ac:dyDescent="0.3">
      <c r="A9" s="32">
        <v>1</v>
      </c>
      <c r="B9" s="33">
        <v>2</v>
      </c>
      <c r="C9" s="93">
        <v>3</v>
      </c>
      <c r="D9" s="18">
        <v>4</v>
      </c>
      <c r="E9" s="46" t="s">
        <v>32</v>
      </c>
      <c r="F9" s="31">
        <v>6</v>
      </c>
      <c r="I9" s="187"/>
    </row>
    <row r="10" spans="1:12" ht="16.5" x14ac:dyDescent="0.3">
      <c r="A10" s="73">
        <v>1</v>
      </c>
      <c r="B10" s="86" t="s">
        <v>10</v>
      </c>
      <c r="C10" s="83">
        <f>JUNI!E10</f>
        <v>124675000</v>
      </c>
      <c r="D10" s="112"/>
      <c r="E10" s="83">
        <f>C10+D10</f>
        <v>124675000</v>
      </c>
      <c r="F10" s="6"/>
    </row>
    <row r="11" spans="1:12" ht="16.5" x14ac:dyDescent="0.3">
      <c r="A11" s="67">
        <v>2</v>
      </c>
      <c r="B11" s="70" t="s">
        <v>11</v>
      </c>
      <c r="C11" s="38">
        <f>JUNI!E11</f>
        <v>0</v>
      </c>
      <c r="D11" s="113"/>
      <c r="E11" s="38">
        <f t="shared" ref="E11:E25" si="0">C11+D11</f>
        <v>0</v>
      </c>
      <c r="F11" s="3"/>
    </row>
    <row r="12" spans="1:12" ht="16.5" x14ac:dyDescent="0.3">
      <c r="A12" s="67">
        <v>3</v>
      </c>
      <c r="B12" s="70" t="s">
        <v>12</v>
      </c>
      <c r="C12" s="38">
        <f>JUNI!E12</f>
        <v>108444800</v>
      </c>
      <c r="D12" s="114">
        <v>9500000</v>
      </c>
      <c r="E12" s="38">
        <f t="shared" si="0"/>
        <v>117944800</v>
      </c>
      <c r="F12" s="3"/>
    </row>
    <row r="13" spans="1:12" ht="16.5" x14ac:dyDescent="0.3">
      <c r="A13" s="67">
        <v>4</v>
      </c>
      <c r="B13" s="70" t="s">
        <v>13</v>
      </c>
      <c r="C13" s="38">
        <f>JUNI!E13</f>
        <v>23500000</v>
      </c>
      <c r="D13" s="113"/>
      <c r="E13" s="38">
        <f t="shared" si="0"/>
        <v>23500000</v>
      </c>
      <c r="F13" s="3"/>
    </row>
    <row r="14" spans="1:12" ht="16.5" x14ac:dyDescent="0.3">
      <c r="A14" s="67">
        <v>5</v>
      </c>
      <c r="B14" s="70" t="s">
        <v>14</v>
      </c>
      <c r="C14" s="38">
        <f>JUNI!E14</f>
        <v>500000</v>
      </c>
      <c r="D14" s="113"/>
      <c r="E14" s="38">
        <f t="shared" si="0"/>
        <v>500000</v>
      </c>
      <c r="F14" s="3"/>
      <c r="J14" s="1"/>
    </row>
    <row r="15" spans="1:12" ht="16.5" x14ac:dyDescent="0.3">
      <c r="A15" s="67">
        <v>6</v>
      </c>
      <c r="B15" s="70" t="s">
        <v>15</v>
      </c>
      <c r="C15" s="38">
        <f>JUNI!E15</f>
        <v>64084038</v>
      </c>
      <c r="D15" s="114">
        <v>3750000</v>
      </c>
      <c r="E15" s="38">
        <f t="shared" si="0"/>
        <v>67834038</v>
      </c>
      <c r="F15" s="3"/>
      <c r="L15" s="1"/>
    </row>
    <row r="16" spans="1:12" ht="16.5" x14ac:dyDescent="0.3">
      <c r="A16" s="67">
        <v>7</v>
      </c>
      <c r="B16" s="70" t="s">
        <v>16</v>
      </c>
      <c r="C16" s="38">
        <f>JUNI!E16</f>
        <v>7500000</v>
      </c>
      <c r="D16" s="113"/>
      <c r="E16" s="38">
        <f t="shared" si="0"/>
        <v>7500000</v>
      </c>
      <c r="F16" s="3"/>
    </row>
    <row r="17" spans="1:6" ht="16.5" x14ac:dyDescent="0.3">
      <c r="A17" s="67">
        <v>8</v>
      </c>
      <c r="B17" s="70" t="s">
        <v>17</v>
      </c>
      <c r="C17" s="38">
        <f>JUNI!E17</f>
        <v>500000</v>
      </c>
      <c r="D17" s="113">
        <v>1000000</v>
      </c>
      <c r="E17" s="38">
        <f t="shared" si="0"/>
        <v>1500000</v>
      </c>
      <c r="F17" s="3"/>
    </row>
    <row r="18" spans="1:6" ht="16.5" x14ac:dyDescent="0.3">
      <c r="A18" s="67">
        <v>9</v>
      </c>
      <c r="B18" s="70" t="s">
        <v>18</v>
      </c>
      <c r="C18" s="38">
        <f>JUNI!E18</f>
        <v>3750000</v>
      </c>
      <c r="D18" s="113"/>
      <c r="E18" s="38">
        <f t="shared" si="0"/>
        <v>3750000</v>
      </c>
      <c r="F18" s="3"/>
    </row>
    <row r="19" spans="1:6" ht="16.5" x14ac:dyDescent="0.3">
      <c r="A19" s="67">
        <v>10</v>
      </c>
      <c r="B19" s="70" t="s">
        <v>19</v>
      </c>
      <c r="C19" s="38">
        <f>JUNI!E19</f>
        <v>0</v>
      </c>
      <c r="D19" s="113"/>
      <c r="E19" s="38">
        <f t="shared" si="0"/>
        <v>0</v>
      </c>
      <c r="F19" s="3"/>
    </row>
    <row r="20" spans="1:6" ht="16.5" x14ac:dyDescent="0.3">
      <c r="A20" s="67">
        <v>11</v>
      </c>
      <c r="B20" s="70" t="s">
        <v>20</v>
      </c>
      <c r="C20" s="38">
        <f>JUNI!E20</f>
        <v>6000000</v>
      </c>
      <c r="D20" s="113">
        <v>1500000</v>
      </c>
      <c r="E20" s="38">
        <f t="shared" si="0"/>
        <v>7500000</v>
      </c>
      <c r="F20" s="3"/>
    </row>
    <row r="21" spans="1:6" ht="16.5" x14ac:dyDescent="0.3">
      <c r="A21" s="67">
        <v>12</v>
      </c>
      <c r="B21" s="70" t="s">
        <v>21</v>
      </c>
      <c r="C21" s="38">
        <f>JUNI!E21</f>
        <v>0</v>
      </c>
      <c r="D21" s="113"/>
      <c r="E21" s="38">
        <f t="shared" si="0"/>
        <v>0</v>
      </c>
      <c r="F21" s="3"/>
    </row>
    <row r="22" spans="1:6" ht="16.5" x14ac:dyDescent="0.3">
      <c r="A22" s="67">
        <v>13</v>
      </c>
      <c r="B22" s="70" t="s">
        <v>22</v>
      </c>
      <c r="C22" s="38">
        <f>JUNI!E22</f>
        <v>0</v>
      </c>
      <c r="D22" s="113"/>
      <c r="E22" s="38">
        <f t="shared" si="0"/>
        <v>0</v>
      </c>
      <c r="F22" s="3"/>
    </row>
    <row r="23" spans="1:6" ht="16.5" x14ac:dyDescent="0.3">
      <c r="A23" s="67">
        <v>14</v>
      </c>
      <c r="B23" s="70" t="s">
        <v>23</v>
      </c>
      <c r="C23" s="38">
        <f>JUNI!E23</f>
        <v>1250000</v>
      </c>
      <c r="D23" s="113"/>
      <c r="E23" s="38">
        <f t="shared" si="0"/>
        <v>1250000</v>
      </c>
      <c r="F23" s="3"/>
    </row>
    <row r="24" spans="1:6" ht="17.25" thickBot="1" x14ac:dyDescent="0.35">
      <c r="A24" s="69">
        <v>15</v>
      </c>
      <c r="B24" s="92" t="s">
        <v>24</v>
      </c>
      <c r="C24" s="127">
        <f>JUNI!E24</f>
        <v>20236000</v>
      </c>
      <c r="D24" s="115"/>
      <c r="E24" s="38">
        <f t="shared" si="0"/>
        <v>20236000</v>
      </c>
      <c r="F24" s="5"/>
    </row>
    <row r="25" spans="1:6" ht="17.25" thickBot="1" x14ac:dyDescent="0.35">
      <c r="A25" s="177" t="s">
        <v>8</v>
      </c>
      <c r="B25" s="185"/>
      <c r="C25" s="95">
        <f>SUM(C9:C24)</f>
        <v>360439841</v>
      </c>
      <c r="D25" s="103">
        <f>SUM(D10:D24)</f>
        <v>15750000</v>
      </c>
      <c r="E25" s="84">
        <f t="shared" si="0"/>
        <v>376189841</v>
      </c>
      <c r="F25" s="12"/>
    </row>
    <row r="26" spans="1:6" x14ac:dyDescent="0.25">
      <c r="A26" s="1"/>
    </row>
    <row r="28" spans="1:6" ht="15.75" x14ac:dyDescent="0.25">
      <c r="D28" s="58"/>
      <c r="E28" s="59" t="s">
        <v>40</v>
      </c>
      <c r="F28" s="59"/>
    </row>
    <row r="29" spans="1:6" ht="15.75" x14ac:dyDescent="0.25">
      <c r="D29" s="58"/>
      <c r="E29" s="59" t="s">
        <v>33</v>
      </c>
      <c r="F29" s="59"/>
    </row>
    <row r="30" spans="1:6" ht="15.75" x14ac:dyDescent="0.25">
      <c r="D30" s="58"/>
      <c r="E30" s="59"/>
      <c r="F30" s="59"/>
    </row>
    <row r="31" spans="1:6" ht="15.75" x14ac:dyDescent="0.25">
      <c r="D31" s="58"/>
      <c r="E31" s="59"/>
      <c r="F31" s="59"/>
    </row>
    <row r="32" spans="1:6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opLeftCell="A4" workbookViewId="0">
      <selection activeCell="C10" sqref="C10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3" customWidth="1"/>
    <col min="8" max="8" width="12.5703125" bestFit="1" customWidth="1"/>
    <col min="10" max="10" width="12.5703125" bestFit="1" customWidth="1"/>
    <col min="11" max="11" width="23.7109375" bestFit="1" customWidth="1"/>
  </cols>
  <sheetData>
    <row r="1" spans="1:10" ht="15.75" x14ac:dyDescent="0.25">
      <c r="A1" s="170" t="s">
        <v>0</v>
      </c>
      <c r="B1" s="170"/>
      <c r="C1" s="170"/>
      <c r="D1" s="170"/>
      <c r="E1" s="170"/>
      <c r="F1" s="170"/>
    </row>
    <row r="2" spans="1:10" ht="15.75" x14ac:dyDescent="0.25">
      <c r="A2" s="170" t="s">
        <v>1</v>
      </c>
      <c r="B2" s="170"/>
      <c r="C2" s="170"/>
      <c r="D2" s="170"/>
      <c r="E2" s="170"/>
      <c r="F2" s="170"/>
    </row>
    <row r="3" spans="1:10" ht="15.75" x14ac:dyDescent="0.25">
      <c r="A3" s="170" t="s">
        <v>2</v>
      </c>
      <c r="B3" s="170"/>
      <c r="C3" s="170"/>
      <c r="D3" s="170"/>
      <c r="E3" s="170"/>
      <c r="F3" s="170"/>
    </row>
    <row r="4" spans="1:10" ht="15.75" x14ac:dyDescent="0.25">
      <c r="A4" s="170" t="s">
        <v>27</v>
      </c>
      <c r="B4" s="170"/>
      <c r="C4" s="170"/>
      <c r="D4" s="170"/>
      <c r="E4" s="170"/>
      <c r="F4" s="170"/>
    </row>
    <row r="5" spans="1:10" ht="15.75" x14ac:dyDescent="0.25">
      <c r="A5" s="170" t="s">
        <v>34</v>
      </c>
      <c r="B5" s="170"/>
      <c r="C5" s="170"/>
      <c r="D5" s="170"/>
      <c r="E5" s="170"/>
      <c r="F5" s="170"/>
    </row>
    <row r="6" spans="1:10" ht="15.75" thickBot="1" x14ac:dyDescent="0.3"/>
    <row r="7" spans="1:10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10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0" ht="12.75" customHeight="1" thickBot="1" x14ac:dyDescent="0.3">
      <c r="A9" s="32">
        <v>1</v>
      </c>
      <c r="B9" s="33">
        <v>2</v>
      </c>
      <c r="C9" s="42">
        <v>3</v>
      </c>
      <c r="D9" s="42">
        <v>4</v>
      </c>
      <c r="E9" s="42" t="s">
        <v>32</v>
      </c>
      <c r="F9" s="31">
        <v>6</v>
      </c>
    </row>
    <row r="10" spans="1:10" ht="16.5" x14ac:dyDescent="0.3">
      <c r="A10" s="73">
        <v>1</v>
      </c>
      <c r="B10" s="86" t="s">
        <v>10</v>
      </c>
      <c r="C10" s="83">
        <f>JULI!E10</f>
        <v>124675000</v>
      </c>
      <c r="D10" s="118"/>
      <c r="E10" s="83">
        <f>C10+D10</f>
        <v>124675000</v>
      </c>
      <c r="F10" s="6"/>
    </row>
    <row r="11" spans="1:10" ht="16.5" x14ac:dyDescent="0.3">
      <c r="A11" s="67">
        <v>2</v>
      </c>
      <c r="B11" s="70" t="s">
        <v>11</v>
      </c>
      <c r="C11" s="188">
        <f>JULI!E11</f>
        <v>0</v>
      </c>
      <c r="D11" s="119"/>
      <c r="E11" s="117">
        <f t="shared" ref="E11:E24" si="0">C11+D11</f>
        <v>0</v>
      </c>
      <c r="F11" s="3"/>
    </row>
    <row r="12" spans="1:10" ht="16.5" x14ac:dyDescent="0.3">
      <c r="A12" s="67">
        <v>3</v>
      </c>
      <c r="B12" s="70" t="s">
        <v>12</v>
      </c>
      <c r="C12" s="38">
        <f>JULI!E12</f>
        <v>117944800</v>
      </c>
      <c r="D12" s="120">
        <v>6782450</v>
      </c>
      <c r="E12" s="38">
        <f t="shared" si="0"/>
        <v>124727250</v>
      </c>
      <c r="F12" s="3"/>
      <c r="I12" s="1"/>
    </row>
    <row r="13" spans="1:10" ht="16.5" x14ac:dyDescent="0.3">
      <c r="A13" s="67">
        <v>4</v>
      </c>
      <c r="B13" s="70" t="s">
        <v>13</v>
      </c>
      <c r="C13" s="38">
        <f>JULI!E13</f>
        <v>23500000</v>
      </c>
      <c r="D13" s="119"/>
      <c r="E13" s="117">
        <f t="shared" si="0"/>
        <v>23500000</v>
      </c>
      <c r="F13" s="3"/>
    </row>
    <row r="14" spans="1:10" ht="16.5" x14ac:dyDescent="0.3">
      <c r="A14" s="67">
        <v>5</v>
      </c>
      <c r="B14" s="70" t="s">
        <v>14</v>
      </c>
      <c r="C14" s="38">
        <f>JULI!E14</f>
        <v>500000</v>
      </c>
      <c r="D14" s="119"/>
      <c r="E14" s="38">
        <f t="shared" si="0"/>
        <v>500000</v>
      </c>
      <c r="F14" s="3"/>
      <c r="J14" s="1"/>
    </row>
    <row r="15" spans="1:10" ht="16.5" x14ac:dyDescent="0.3">
      <c r="A15" s="67">
        <v>6</v>
      </c>
      <c r="B15" s="70" t="s">
        <v>15</v>
      </c>
      <c r="C15" s="38">
        <f>JULI!E15</f>
        <v>67834038</v>
      </c>
      <c r="D15" s="119">
        <v>14875000</v>
      </c>
      <c r="E15" s="38">
        <f t="shared" si="0"/>
        <v>82709038</v>
      </c>
      <c r="F15" s="3"/>
    </row>
    <row r="16" spans="1:10" ht="16.5" x14ac:dyDescent="0.3">
      <c r="A16" s="67">
        <v>7</v>
      </c>
      <c r="B16" s="70" t="s">
        <v>16</v>
      </c>
      <c r="C16" s="38">
        <f>JULI!E16</f>
        <v>7500000</v>
      </c>
      <c r="D16" s="119"/>
      <c r="E16" s="38">
        <f t="shared" si="0"/>
        <v>7500000</v>
      </c>
      <c r="F16" s="3"/>
    </row>
    <row r="17" spans="1:11" ht="16.5" x14ac:dyDescent="0.3">
      <c r="A17" s="67">
        <v>8</v>
      </c>
      <c r="B17" s="70" t="s">
        <v>17</v>
      </c>
      <c r="C17" s="38">
        <f>JULI!E17</f>
        <v>1500000</v>
      </c>
      <c r="D17" s="119">
        <v>5500000</v>
      </c>
      <c r="E17" s="38">
        <f t="shared" si="0"/>
        <v>7000000</v>
      </c>
      <c r="F17" s="3"/>
    </row>
    <row r="18" spans="1:11" ht="16.5" x14ac:dyDescent="0.3">
      <c r="A18" s="67">
        <v>9</v>
      </c>
      <c r="B18" s="70" t="s">
        <v>18</v>
      </c>
      <c r="C18" s="38">
        <f>JULI!E18</f>
        <v>3750000</v>
      </c>
      <c r="D18" s="119"/>
      <c r="E18" s="38">
        <f t="shared" si="0"/>
        <v>3750000</v>
      </c>
      <c r="F18" s="3"/>
    </row>
    <row r="19" spans="1:11" ht="16.5" x14ac:dyDescent="0.3">
      <c r="A19" s="67">
        <v>10</v>
      </c>
      <c r="B19" s="70" t="s">
        <v>19</v>
      </c>
      <c r="C19" s="38">
        <f>JULI!E19</f>
        <v>0</v>
      </c>
      <c r="D19" s="119"/>
      <c r="E19" s="117">
        <f t="shared" si="0"/>
        <v>0</v>
      </c>
      <c r="F19" s="3"/>
    </row>
    <row r="20" spans="1:11" ht="16.5" x14ac:dyDescent="0.3">
      <c r="A20" s="67">
        <v>11</v>
      </c>
      <c r="B20" s="70" t="s">
        <v>20</v>
      </c>
      <c r="C20" s="188">
        <f>JULI!E20</f>
        <v>7500000</v>
      </c>
      <c r="D20" s="119">
        <v>500000</v>
      </c>
      <c r="E20" s="38">
        <f t="shared" si="0"/>
        <v>8000000</v>
      </c>
      <c r="F20" s="3"/>
    </row>
    <row r="21" spans="1:11" ht="16.5" x14ac:dyDescent="0.3">
      <c r="A21" s="67">
        <v>12</v>
      </c>
      <c r="B21" s="70" t="s">
        <v>21</v>
      </c>
      <c r="C21" s="38">
        <f>JULI!E21</f>
        <v>0</v>
      </c>
      <c r="D21" s="119"/>
      <c r="E21" s="38">
        <f t="shared" si="0"/>
        <v>0</v>
      </c>
      <c r="F21" s="3"/>
    </row>
    <row r="22" spans="1:11" ht="16.5" x14ac:dyDescent="0.3">
      <c r="A22" s="67">
        <v>13</v>
      </c>
      <c r="B22" s="70" t="s">
        <v>22</v>
      </c>
      <c r="C22" s="38">
        <f>JULI!E22</f>
        <v>0</v>
      </c>
      <c r="D22" s="119"/>
      <c r="E22" s="38">
        <f t="shared" si="0"/>
        <v>0</v>
      </c>
      <c r="F22" s="3"/>
    </row>
    <row r="23" spans="1:11" ht="16.5" x14ac:dyDescent="0.3">
      <c r="A23" s="67">
        <v>14</v>
      </c>
      <c r="B23" s="70" t="s">
        <v>23</v>
      </c>
      <c r="C23" s="38">
        <f>JULI!E23</f>
        <v>1250000</v>
      </c>
      <c r="D23" s="4">
        <v>1700000</v>
      </c>
      <c r="E23" s="38">
        <f t="shared" si="0"/>
        <v>2950000</v>
      </c>
      <c r="F23" s="3"/>
      <c r="K23" s="122"/>
    </row>
    <row r="24" spans="1:11" ht="17.25" thickBot="1" x14ac:dyDescent="0.35">
      <c r="A24" s="69">
        <v>15</v>
      </c>
      <c r="B24" s="72" t="s">
        <v>24</v>
      </c>
      <c r="C24" s="115">
        <f>JULI!E24</f>
        <v>20236000</v>
      </c>
      <c r="D24" s="121"/>
      <c r="E24" s="38">
        <f t="shared" si="0"/>
        <v>20236000</v>
      </c>
      <c r="F24" s="5"/>
      <c r="J24" s="123"/>
      <c r="K24" s="123"/>
    </row>
    <row r="25" spans="1:11" ht="17.25" thickBot="1" x14ac:dyDescent="0.35">
      <c r="A25" s="177" t="s">
        <v>8</v>
      </c>
      <c r="B25" s="185"/>
      <c r="C25" s="85">
        <f>SUM(C9:C24)</f>
        <v>376189841</v>
      </c>
      <c r="D25" s="96">
        <f>SUM(D10:D24)</f>
        <v>29357450</v>
      </c>
      <c r="E25" s="84">
        <f>SUM(E10:E24)</f>
        <v>405547288</v>
      </c>
      <c r="F25" s="12"/>
      <c r="H25" s="123"/>
      <c r="K25" s="123"/>
    </row>
    <row r="26" spans="1:11" x14ac:dyDescent="0.25">
      <c r="A26" s="1"/>
    </row>
    <row r="28" spans="1:11" ht="15.75" x14ac:dyDescent="0.25">
      <c r="D28" s="58"/>
      <c r="E28" s="59" t="s">
        <v>40</v>
      </c>
      <c r="F28" s="59"/>
    </row>
    <row r="29" spans="1:11" ht="15.75" x14ac:dyDescent="0.25">
      <c r="D29" s="58"/>
      <c r="E29" s="59" t="s">
        <v>33</v>
      </c>
      <c r="F29" s="59"/>
    </row>
    <row r="30" spans="1:11" ht="15.75" x14ac:dyDescent="0.25">
      <c r="D30" s="58"/>
      <c r="E30" s="59"/>
      <c r="F30" s="59"/>
    </row>
    <row r="31" spans="1:11" ht="15.75" x14ac:dyDescent="0.25">
      <c r="D31" s="58"/>
      <c r="E31" s="59"/>
      <c r="F31" s="59"/>
    </row>
    <row r="32" spans="1:11" ht="15.75" x14ac:dyDescent="0.25">
      <c r="D32" s="58"/>
      <c r="E32" s="59"/>
      <c r="F32" s="59"/>
    </row>
    <row r="33" spans="4:13" ht="15.75" x14ac:dyDescent="0.25">
      <c r="D33" s="58"/>
      <c r="E33" s="60" t="s">
        <v>35</v>
      </c>
      <c r="F33" s="59"/>
    </row>
    <row r="34" spans="4:13" ht="15.75" x14ac:dyDescent="0.25">
      <c r="D34" s="58"/>
      <c r="E34" s="59" t="s">
        <v>36</v>
      </c>
      <c r="F34" s="59"/>
      <c r="K34" s="122"/>
      <c r="L34" s="122"/>
      <c r="M34" s="122"/>
    </row>
    <row r="35" spans="4:13" x14ac:dyDescent="0.25">
      <c r="K35" s="122"/>
      <c r="L35" s="122"/>
      <c r="M35" s="122"/>
    </row>
    <row r="36" spans="4:13" x14ac:dyDescent="0.25">
      <c r="K36" s="122"/>
      <c r="L36" s="122"/>
      <c r="M36" s="122"/>
    </row>
    <row r="37" spans="4:13" x14ac:dyDescent="0.25">
      <c r="K37" s="122"/>
      <c r="L37" s="122"/>
      <c r="M37" s="122"/>
    </row>
    <row r="38" spans="4:13" x14ac:dyDescent="0.25">
      <c r="K38" s="122"/>
      <c r="L38" s="122"/>
      <c r="M38" s="122"/>
    </row>
    <row r="39" spans="4:13" x14ac:dyDescent="0.25">
      <c r="K39" s="122"/>
      <c r="L39" s="122"/>
      <c r="M39" s="122"/>
    </row>
    <row r="40" spans="4:13" x14ac:dyDescent="0.25">
      <c r="K40" s="122"/>
      <c r="L40" s="122"/>
      <c r="M40" s="122"/>
    </row>
    <row r="41" spans="4:13" x14ac:dyDescent="0.25">
      <c r="K41" s="122"/>
      <c r="L41" s="122"/>
      <c r="M41" s="122"/>
    </row>
    <row r="42" spans="4:13" x14ac:dyDescent="0.25">
      <c r="K42" s="122"/>
      <c r="L42" s="122"/>
      <c r="M42" s="122"/>
    </row>
    <row r="43" spans="4:13" x14ac:dyDescent="0.25">
      <c r="K43" s="122"/>
      <c r="L43" s="122"/>
      <c r="M43" s="122"/>
    </row>
    <row r="44" spans="4:13" x14ac:dyDescent="0.25">
      <c r="K44" s="122"/>
      <c r="L44" s="122"/>
      <c r="M44" s="122"/>
    </row>
    <row r="45" spans="4:13" x14ac:dyDescent="0.25">
      <c r="K45" s="122"/>
      <c r="L45" s="122"/>
      <c r="M45" s="122"/>
    </row>
    <row r="46" spans="4:13" x14ac:dyDescent="0.25">
      <c r="K46" s="122"/>
      <c r="L46" s="122"/>
      <c r="M46" s="122"/>
    </row>
    <row r="47" spans="4:13" x14ac:dyDescent="0.25">
      <c r="K47" s="122"/>
      <c r="L47" s="122"/>
      <c r="M47" s="122"/>
    </row>
    <row r="48" spans="4:13" x14ac:dyDescent="0.25">
      <c r="K48" s="122"/>
      <c r="L48" s="122"/>
      <c r="M48" s="122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7" workbookViewId="0">
      <selection activeCell="H6" sqref="H6"/>
    </sheetView>
  </sheetViews>
  <sheetFormatPr defaultRowHeight="15" x14ac:dyDescent="0.25"/>
  <cols>
    <col min="1" max="1" width="5.7109375" customWidth="1"/>
    <col min="2" max="2" width="22" customWidth="1"/>
    <col min="3" max="3" width="15.28515625" customWidth="1"/>
    <col min="4" max="4" width="15.5703125" customWidth="1"/>
    <col min="5" max="5" width="19.28515625" customWidth="1"/>
    <col min="6" max="6" width="12.7109375" customWidth="1"/>
    <col min="10" max="10" width="11.140625" bestFit="1" customWidth="1"/>
  </cols>
  <sheetData>
    <row r="1" spans="1:11" ht="15.75" x14ac:dyDescent="0.25">
      <c r="A1" s="170" t="s">
        <v>0</v>
      </c>
      <c r="B1" s="170"/>
      <c r="C1" s="170"/>
      <c r="D1" s="170"/>
      <c r="E1" s="170"/>
      <c r="F1" s="170"/>
    </row>
    <row r="2" spans="1:11" ht="15.75" x14ac:dyDescent="0.25">
      <c r="A2" s="170" t="s">
        <v>1</v>
      </c>
      <c r="B2" s="170"/>
      <c r="C2" s="170"/>
      <c r="D2" s="170"/>
      <c r="E2" s="170"/>
      <c r="F2" s="170"/>
    </row>
    <row r="3" spans="1:11" ht="15.75" x14ac:dyDescent="0.25">
      <c r="A3" s="170" t="s">
        <v>2</v>
      </c>
      <c r="B3" s="170"/>
      <c r="C3" s="170"/>
      <c r="D3" s="170"/>
      <c r="E3" s="170"/>
      <c r="F3" s="170"/>
    </row>
    <row r="4" spans="1:11" ht="15.75" x14ac:dyDescent="0.25">
      <c r="A4" s="170" t="s">
        <v>28</v>
      </c>
      <c r="B4" s="170"/>
      <c r="C4" s="170"/>
      <c r="D4" s="170"/>
      <c r="E4" s="170"/>
      <c r="F4" s="170"/>
    </row>
    <row r="5" spans="1:11" ht="15.75" x14ac:dyDescent="0.25">
      <c r="A5" s="170" t="s">
        <v>34</v>
      </c>
      <c r="B5" s="170"/>
      <c r="C5" s="170"/>
      <c r="D5" s="170"/>
      <c r="E5" s="170"/>
      <c r="F5" s="170"/>
    </row>
    <row r="6" spans="1:11" ht="15.75" thickBot="1" x14ac:dyDescent="0.3"/>
    <row r="7" spans="1:11" x14ac:dyDescent="0.25">
      <c r="A7" s="166" t="s">
        <v>3</v>
      </c>
      <c r="B7" s="179" t="s">
        <v>4</v>
      </c>
      <c r="C7" s="181" t="s">
        <v>5</v>
      </c>
      <c r="D7" s="182"/>
      <c r="E7" s="23" t="s">
        <v>8</v>
      </c>
      <c r="F7" s="24" t="s">
        <v>9</v>
      </c>
    </row>
    <row r="8" spans="1:11" ht="15.75" thickBot="1" x14ac:dyDescent="0.3">
      <c r="A8" s="167"/>
      <c r="B8" s="180"/>
      <c r="C8" s="25" t="s">
        <v>6</v>
      </c>
      <c r="D8" s="25" t="s">
        <v>7</v>
      </c>
      <c r="E8" s="26"/>
      <c r="F8" s="27"/>
    </row>
    <row r="9" spans="1:11" ht="12" customHeight="1" thickBot="1" x14ac:dyDescent="0.3">
      <c r="A9" s="32">
        <v>1</v>
      </c>
      <c r="B9" s="45">
        <v>2</v>
      </c>
      <c r="C9" s="47">
        <v>3</v>
      </c>
      <c r="D9" s="46">
        <v>4</v>
      </c>
      <c r="E9" s="42" t="s">
        <v>32</v>
      </c>
      <c r="F9" s="31">
        <v>6</v>
      </c>
    </row>
    <row r="10" spans="1:11" ht="16.5" x14ac:dyDescent="0.3">
      <c r="A10" s="73">
        <v>1</v>
      </c>
      <c r="B10" s="76" t="s">
        <v>10</v>
      </c>
      <c r="C10" s="83">
        <f>AGUSTUS!E10</f>
        <v>124675000</v>
      </c>
      <c r="D10" s="88"/>
      <c r="E10" s="83">
        <f>C10+D10</f>
        <v>124675000</v>
      </c>
      <c r="F10" s="6"/>
      <c r="J10" s="125"/>
    </row>
    <row r="11" spans="1:11" ht="16.5" x14ac:dyDescent="0.3">
      <c r="A11" s="67">
        <v>2</v>
      </c>
      <c r="B11" s="77" t="s">
        <v>11</v>
      </c>
      <c r="C11" s="43">
        <f>AGUSTUS!E11</f>
        <v>0</v>
      </c>
      <c r="D11" s="89"/>
      <c r="E11" s="126">
        <f t="shared" ref="E11:E25" si="0">C11+D11</f>
        <v>0</v>
      </c>
      <c r="F11" s="3"/>
      <c r="J11" s="125"/>
    </row>
    <row r="12" spans="1:11" ht="16.5" x14ac:dyDescent="0.3">
      <c r="A12" s="67">
        <v>3</v>
      </c>
      <c r="B12" s="77" t="s">
        <v>12</v>
      </c>
      <c r="C12" s="43">
        <f>AGUSTUS!E12</f>
        <v>124727250</v>
      </c>
      <c r="D12" s="89">
        <v>1000000</v>
      </c>
      <c r="E12" s="126">
        <f t="shared" si="0"/>
        <v>125727250</v>
      </c>
      <c r="F12" s="3"/>
      <c r="J12" s="125"/>
      <c r="K12" s="1"/>
    </row>
    <row r="13" spans="1:11" ht="16.5" x14ac:dyDescent="0.3">
      <c r="A13" s="67">
        <v>4</v>
      </c>
      <c r="B13" s="77" t="s">
        <v>13</v>
      </c>
      <c r="C13" s="43">
        <f>AGUSTUS!E13</f>
        <v>23500000</v>
      </c>
      <c r="D13" s="89"/>
      <c r="E13" s="126">
        <f t="shared" si="0"/>
        <v>23500000</v>
      </c>
      <c r="F13" s="3"/>
    </row>
    <row r="14" spans="1:11" ht="16.5" x14ac:dyDescent="0.3">
      <c r="A14" s="67">
        <v>5</v>
      </c>
      <c r="B14" s="77" t="s">
        <v>14</v>
      </c>
      <c r="C14" s="43">
        <f>AGUSTUS!E14</f>
        <v>500000</v>
      </c>
      <c r="D14" s="89"/>
      <c r="E14" s="43">
        <f t="shared" si="0"/>
        <v>500000</v>
      </c>
      <c r="F14" s="3"/>
      <c r="I14" s="191"/>
    </row>
    <row r="15" spans="1:11" ht="16.5" x14ac:dyDescent="0.3">
      <c r="A15" s="67">
        <v>6</v>
      </c>
      <c r="B15" s="77" t="s">
        <v>15</v>
      </c>
      <c r="C15" s="38">
        <f>AGUSTUS!E15</f>
        <v>82709038</v>
      </c>
      <c r="D15" s="97">
        <v>117500</v>
      </c>
      <c r="E15" s="38">
        <f t="shared" si="0"/>
        <v>82826538</v>
      </c>
      <c r="F15" s="3"/>
    </row>
    <row r="16" spans="1:11" ht="16.5" x14ac:dyDescent="0.3">
      <c r="A16" s="67">
        <v>7</v>
      </c>
      <c r="B16" s="77" t="s">
        <v>16</v>
      </c>
      <c r="C16" s="43">
        <f>AGUSTUS!E16</f>
        <v>7500000</v>
      </c>
      <c r="D16" s="89"/>
      <c r="E16" s="126">
        <f t="shared" si="0"/>
        <v>7500000</v>
      </c>
      <c r="F16" s="3"/>
    </row>
    <row r="17" spans="1:11" ht="16.5" x14ac:dyDescent="0.3">
      <c r="A17" s="67">
        <v>8</v>
      </c>
      <c r="B17" s="77" t="s">
        <v>17</v>
      </c>
      <c r="C17" s="38">
        <f>AGUSTUS!E17</f>
        <v>7000000</v>
      </c>
      <c r="D17" s="90">
        <v>500000</v>
      </c>
      <c r="E17" s="126">
        <f t="shared" si="0"/>
        <v>7500000</v>
      </c>
      <c r="F17" s="3"/>
    </row>
    <row r="18" spans="1:11" ht="16.5" x14ac:dyDescent="0.3">
      <c r="A18" s="67">
        <v>9</v>
      </c>
      <c r="B18" s="77" t="s">
        <v>18</v>
      </c>
      <c r="C18" s="126">
        <f>AGUSTUS!E18</f>
        <v>3750000</v>
      </c>
      <c r="D18" s="89"/>
      <c r="E18" s="43">
        <f t="shared" si="0"/>
        <v>3750000</v>
      </c>
      <c r="F18" s="3"/>
      <c r="K18" s="1"/>
    </row>
    <row r="19" spans="1:11" ht="16.5" x14ac:dyDescent="0.3">
      <c r="A19" s="67">
        <v>10</v>
      </c>
      <c r="B19" s="77" t="s">
        <v>19</v>
      </c>
      <c r="C19" s="126">
        <f>AGUSTUS!E19</f>
        <v>0</v>
      </c>
      <c r="D19" s="89"/>
      <c r="E19" s="38">
        <f t="shared" si="0"/>
        <v>0</v>
      </c>
      <c r="F19" s="3"/>
      <c r="I19" s="1"/>
      <c r="J19" s="1"/>
    </row>
    <row r="20" spans="1:11" ht="16.5" x14ac:dyDescent="0.3">
      <c r="A20" s="67">
        <v>11</v>
      </c>
      <c r="B20" s="77" t="s">
        <v>20</v>
      </c>
      <c r="C20" s="126">
        <f>AGUSTUS!E20</f>
        <v>8000000</v>
      </c>
      <c r="D20" s="97">
        <v>2242500</v>
      </c>
      <c r="E20" s="126">
        <f t="shared" si="0"/>
        <v>10242500</v>
      </c>
      <c r="F20" s="3"/>
    </row>
    <row r="21" spans="1:11" ht="16.5" x14ac:dyDescent="0.3">
      <c r="A21" s="67">
        <v>12</v>
      </c>
      <c r="B21" s="77" t="s">
        <v>21</v>
      </c>
      <c r="C21" s="43">
        <f>AGUSTUS!E21</f>
        <v>0</v>
      </c>
      <c r="D21" s="90"/>
      <c r="E21" s="126">
        <f t="shared" si="0"/>
        <v>0</v>
      </c>
      <c r="F21" s="3"/>
      <c r="I21" s="189"/>
    </row>
    <row r="22" spans="1:11" ht="16.5" x14ac:dyDescent="0.3">
      <c r="A22" s="67">
        <v>13</v>
      </c>
      <c r="B22" s="77" t="s">
        <v>22</v>
      </c>
      <c r="C22" s="38">
        <f>AGUSTUS!E22</f>
        <v>0</v>
      </c>
      <c r="D22" s="89"/>
      <c r="E22" s="126">
        <f t="shared" si="0"/>
        <v>0</v>
      </c>
      <c r="F22" s="3"/>
    </row>
    <row r="23" spans="1:11" ht="16.5" x14ac:dyDescent="0.3">
      <c r="A23" s="67">
        <v>14</v>
      </c>
      <c r="B23" s="77" t="s">
        <v>23</v>
      </c>
      <c r="C23" s="190">
        <f>AGUSTUS!E23</f>
        <v>2950000</v>
      </c>
      <c r="D23" s="124">
        <v>1250000</v>
      </c>
      <c r="E23" s="126">
        <f t="shared" si="0"/>
        <v>4200000</v>
      </c>
      <c r="F23" s="3"/>
    </row>
    <row r="24" spans="1:11" ht="17.25" thickBot="1" x14ac:dyDescent="0.35">
      <c r="A24" s="69">
        <v>15</v>
      </c>
      <c r="B24" s="78" t="s">
        <v>24</v>
      </c>
      <c r="C24" s="127">
        <f>AGUSTUS!E24</f>
        <v>20236000</v>
      </c>
      <c r="D24" s="91"/>
      <c r="E24" s="44">
        <f t="shared" si="0"/>
        <v>20236000</v>
      </c>
      <c r="F24" s="5"/>
    </row>
    <row r="25" spans="1:11" ht="17.25" thickBot="1" x14ac:dyDescent="0.35">
      <c r="A25" s="177" t="s">
        <v>8</v>
      </c>
      <c r="B25" s="185"/>
      <c r="C25" s="95">
        <f>SUM(C9:C24)</f>
        <v>405547291</v>
      </c>
      <c r="D25" s="96">
        <f>SUM(D10:D24)</f>
        <v>5110000</v>
      </c>
      <c r="E25" s="84">
        <f t="shared" si="0"/>
        <v>410657291</v>
      </c>
      <c r="F25" s="12"/>
    </row>
    <row r="26" spans="1:11" x14ac:dyDescent="0.25">
      <c r="A26" s="1"/>
      <c r="E26" s="161"/>
    </row>
    <row r="28" spans="1:11" ht="15.75" x14ac:dyDescent="0.25">
      <c r="D28" s="58"/>
      <c r="E28" s="59" t="s">
        <v>40</v>
      </c>
      <c r="F28" s="59"/>
    </row>
    <row r="29" spans="1:11" ht="15.75" x14ac:dyDescent="0.25">
      <c r="D29" s="58"/>
      <c r="E29" s="59" t="s">
        <v>33</v>
      </c>
      <c r="F29" s="59"/>
    </row>
    <row r="30" spans="1:11" ht="15.75" x14ac:dyDescent="0.25">
      <c r="D30" s="58"/>
      <c r="E30" s="59"/>
      <c r="F30" s="59"/>
    </row>
    <row r="31" spans="1:11" ht="15.75" x14ac:dyDescent="0.25">
      <c r="D31" s="58"/>
      <c r="E31" s="59"/>
      <c r="F31" s="59"/>
    </row>
    <row r="32" spans="1:11" ht="15.75" x14ac:dyDescent="0.25">
      <c r="D32" s="58"/>
      <c r="E32" s="59"/>
      <c r="F32" s="59"/>
    </row>
    <row r="33" spans="4:6" ht="15.75" x14ac:dyDescent="0.25">
      <c r="D33" s="58"/>
      <c r="E33" s="60" t="s">
        <v>35</v>
      </c>
      <c r="F33" s="59"/>
    </row>
    <row r="34" spans="4:6" ht="15.75" x14ac:dyDescent="0.25">
      <c r="D34" s="58"/>
      <c r="E34" s="59" t="s">
        <v>36</v>
      </c>
      <c r="F34" s="59"/>
    </row>
  </sheetData>
  <mergeCells count="9">
    <mergeCell ref="A25:B25"/>
    <mergeCell ref="A1:F1"/>
    <mergeCell ref="A2:F2"/>
    <mergeCell ref="A7:A8"/>
    <mergeCell ref="B7:B8"/>
    <mergeCell ref="C7:D7"/>
    <mergeCell ref="A3:F3"/>
    <mergeCell ref="A4:F4"/>
    <mergeCell ref="A5:F5"/>
  </mergeCells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AGUSTUS!Print_Area</vt:lpstr>
      <vt:lpstr>DESEMBER!Print_Area</vt:lpstr>
      <vt:lpstr>FEBRUARI!Print_Area</vt:lpstr>
      <vt:lpstr>MEI!Print_Area</vt:lpstr>
      <vt:lpstr>NOVEMBER!Print_Area</vt:lpstr>
      <vt:lpstr>OKTOBER!Print_Area</vt:lpstr>
      <vt:lpstr>SEPTEMBER!Print_Area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BPHTB</dc:creator>
  <cp:lastModifiedBy>BPHTB</cp:lastModifiedBy>
  <cp:lastPrinted>2023-12-11T09:04:54Z</cp:lastPrinted>
  <dcterms:created xsi:type="dcterms:W3CDTF">2023-01-24T03:01:34Z</dcterms:created>
  <dcterms:modified xsi:type="dcterms:W3CDTF">2024-10-14T03:01:59Z</dcterms:modified>
</cp:coreProperties>
</file>