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0DA9EB1-EB5B-4D38-B1DF-B03E81716D2A}" xr6:coauthVersionLast="47" xr6:coauthVersionMax="47" xr10:uidLastSave="{00000000-0000-0000-0000-000000000000}"/>
  <bookViews>
    <workbookView xWindow="-120" yWindow="-120" windowWidth="20730" windowHeight="11040" xr2:uid="{C813556D-6824-4EFE-9186-A60802387583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" l="1"/>
  <c r="P30" i="1"/>
  <c r="N30" i="1"/>
  <c r="L30" i="1"/>
  <c r="K30" i="1"/>
  <c r="I30" i="1"/>
  <c r="G30" i="1"/>
  <c r="E30" i="1"/>
  <c r="D30" i="1"/>
  <c r="R29" i="1"/>
  <c r="P29" i="1"/>
  <c r="N29" i="1"/>
  <c r="L29" i="1"/>
  <c r="K29" i="1"/>
  <c r="I29" i="1"/>
  <c r="G29" i="1"/>
  <c r="E29" i="1"/>
  <c r="D29" i="1"/>
  <c r="R28" i="1"/>
  <c r="P28" i="1"/>
  <c r="N28" i="1"/>
  <c r="L28" i="1"/>
  <c r="K28" i="1"/>
  <c r="I28" i="1"/>
  <c r="G28" i="1"/>
  <c r="E28" i="1"/>
  <c r="D28" i="1"/>
  <c r="R27" i="1"/>
  <c r="P27" i="1"/>
  <c r="N27" i="1"/>
  <c r="L27" i="1"/>
  <c r="K27" i="1"/>
  <c r="I27" i="1"/>
  <c r="G27" i="1"/>
  <c r="E27" i="1"/>
  <c r="D27" i="1"/>
  <c r="R26" i="1"/>
  <c r="P26" i="1"/>
  <c r="N26" i="1"/>
  <c r="L26" i="1"/>
  <c r="K26" i="1"/>
  <c r="I26" i="1"/>
  <c r="G26" i="1"/>
  <c r="E26" i="1"/>
  <c r="D26" i="1"/>
  <c r="R25" i="1"/>
  <c r="P25" i="1"/>
  <c r="N25" i="1"/>
  <c r="L25" i="1"/>
  <c r="K25" i="1"/>
  <c r="I25" i="1"/>
  <c r="G25" i="1"/>
  <c r="E25" i="1"/>
  <c r="D25" i="1"/>
  <c r="R24" i="1"/>
  <c r="P24" i="1"/>
  <c r="N24" i="1"/>
  <c r="L24" i="1"/>
  <c r="K24" i="1"/>
  <c r="I24" i="1"/>
  <c r="G24" i="1"/>
  <c r="E24" i="1"/>
  <c r="D24" i="1"/>
  <c r="R23" i="1"/>
  <c r="P23" i="1"/>
  <c r="N23" i="1"/>
  <c r="L23" i="1"/>
  <c r="K23" i="1"/>
  <c r="I23" i="1"/>
  <c r="G23" i="1"/>
  <c r="E23" i="1"/>
  <c r="D23" i="1"/>
  <c r="R22" i="1"/>
  <c r="P22" i="1"/>
  <c r="N22" i="1"/>
  <c r="L22" i="1"/>
  <c r="K22" i="1"/>
  <c r="I22" i="1"/>
  <c r="G22" i="1"/>
  <c r="E22" i="1"/>
  <c r="D22" i="1"/>
  <c r="R21" i="1"/>
  <c r="P21" i="1"/>
  <c r="N21" i="1"/>
  <c r="L21" i="1"/>
  <c r="K21" i="1"/>
  <c r="I21" i="1"/>
  <c r="G21" i="1"/>
  <c r="E21" i="1"/>
  <c r="D21" i="1"/>
  <c r="R20" i="1"/>
  <c r="P20" i="1"/>
  <c r="N20" i="1"/>
  <c r="L20" i="1"/>
  <c r="K20" i="1"/>
  <c r="I20" i="1"/>
  <c r="G20" i="1"/>
  <c r="E20" i="1"/>
  <c r="D20" i="1"/>
  <c r="R19" i="1"/>
  <c r="P19" i="1"/>
  <c r="N19" i="1"/>
  <c r="L19" i="1"/>
  <c r="K19" i="1"/>
  <c r="I19" i="1"/>
  <c r="G19" i="1"/>
  <c r="E19" i="1"/>
  <c r="D19" i="1"/>
  <c r="R18" i="1"/>
  <c r="P18" i="1"/>
  <c r="N18" i="1"/>
  <c r="L18" i="1"/>
  <c r="K18" i="1"/>
  <c r="I18" i="1"/>
  <c r="G18" i="1"/>
  <c r="E18" i="1"/>
  <c r="D18" i="1"/>
  <c r="R17" i="1"/>
  <c r="P17" i="1"/>
  <c r="N17" i="1"/>
  <c r="L17" i="1"/>
  <c r="K17" i="1"/>
  <c r="I17" i="1"/>
  <c r="G17" i="1"/>
  <c r="E17" i="1"/>
  <c r="D17" i="1"/>
  <c r="R16" i="1"/>
  <c r="P16" i="1"/>
  <c r="N16" i="1"/>
  <c r="L16" i="1"/>
  <c r="K16" i="1"/>
  <c r="I16" i="1"/>
  <c r="G16" i="1"/>
  <c r="E16" i="1"/>
  <c r="D16" i="1"/>
  <c r="R15" i="1"/>
  <c r="P15" i="1"/>
  <c r="N15" i="1"/>
  <c r="L15" i="1"/>
  <c r="K15" i="1"/>
  <c r="I15" i="1"/>
  <c r="G15" i="1"/>
  <c r="E15" i="1"/>
  <c r="D15" i="1"/>
  <c r="R14" i="1"/>
  <c r="P14" i="1"/>
  <c r="N14" i="1"/>
  <c r="L14" i="1"/>
  <c r="K14" i="1"/>
  <c r="I14" i="1"/>
  <c r="G14" i="1"/>
  <c r="E14" i="1"/>
  <c r="D14" i="1"/>
  <c r="R13" i="1"/>
  <c r="P13" i="1"/>
  <c r="N13" i="1"/>
  <c r="L13" i="1"/>
  <c r="K13" i="1"/>
  <c r="I13" i="1"/>
  <c r="G13" i="1"/>
  <c r="E13" i="1"/>
  <c r="D13" i="1"/>
  <c r="R12" i="1"/>
  <c r="P12" i="1"/>
  <c r="N12" i="1"/>
  <c r="L12" i="1"/>
  <c r="K12" i="1"/>
  <c r="I12" i="1"/>
  <c r="G12" i="1"/>
  <c r="E12" i="1"/>
  <c r="D12" i="1"/>
  <c r="R11" i="1"/>
  <c r="P11" i="1"/>
  <c r="N11" i="1"/>
  <c r="L11" i="1"/>
  <c r="K11" i="1"/>
  <c r="K35" i="1" s="1"/>
  <c r="I11" i="1"/>
  <c r="G11" i="1"/>
  <c r="E11" i="1"/>
  <c r="D11" i="1"/>
  <c r="D35" i="1" s="1"/>
  <c r="I5" i="1"/>
  <c r="H5" i="1"/>
  <c r="I4" i="1"/>
  <c r="H4" i="1"/>
  <c r="E35" i="1" l="1"/>
  <c r="F35" i="1" s="1"/>
  <c r="F11" i="1"/>
  <c r="G35" i="1"/>
  <c r="H35" i="1" s="1"/>
  <c r="H11" i="1"/>
  <c r="I35" i="1"/>
  <c r="J35" i="1" s="1"/>
  <c r="J11" i="1"/>
  <c r="L35" i="1"/>
  <c r="M35" i="1" s="1"/>
  <c r="M11" i="1"/>
  <c r="N35" i="1"/>
  <c r="O35" i="1" s="1"/>
  <c r="O11" i="1"/>
  <c r="P35" i="1"/>
  <c r="Q35" i="1" s="1"/>
  <c r="Q11" i="1"/>
  <c r="R35" i="1"/>
  <c r="S35" i="1" s="1"/>
  <c r="S11" i="1"/>
  <c r="F12" i="1"/>
  <c r="H12" i="1"/>
  <c r="J12" i="1"/>
  <c r="M12" i="1"/>
  <c r="O12" i="1"/>
  <c r="Q12" i="1"/>
  <c r="S12" i="1"/>
  <c r="F13" i="1"/>
  <c r="H13" i="1"/>
  <c r="J13" i="1"/>
  <c r="M13" i="1"/>
  <c r="O13" i="1"/>
  <c r="Q13" i="1"/>
  <c r="S13" i="1"/>
  <c r="F14" i="1"/>
  <c r="H14" i="1"/>
  <c r="J14" i="1"/>
  <c r="M14" i="1"/>
  <c r="O14" i="1"/>
  <c r="Q14" i="1"/>
  <c r="S14" i="1"/>
  <c r="F15" i="1"/>
  <c r="H15" i="1"/>
  <c r="J15" i="1"/>
  <c r="M15" i="1"/>
  <c r="O15" i="1"/>
  <c r="Q15" i="1"/>
  <c r="S15" i="1"/>
  <c r="F16" i="1"/>
  <c r="H16" i="1"/>
  <c r="J16" i="1"/>
  <c r="M16" i="1"/>
  <c r="O16" i="1"/>
  <c r="Q16" i="1"/>
  <c r="S16" i="1"/>
  <c r="F17" i="1"/>
  <c r="H17" i="1"/>
  <c r="J17" i="1"/>
  <c r="M17" i="1"/>
  <c r="O17" i="1"/>
  <c r="Q17" i="1"/>
  <c r="S17" i="1"/>
  <c r="F18" i="1"/>
  <c r="H18" i="1"/>
  <c r="J18" i="1"/>
  <c r="M18" i="1"/>
  <c r="O18" i="1"/>
  <c r="Q18" i="1"/>
  <c r="S18" i="1"/>
  <c r="F19" i="1"/>
  <c r="H19" i="1"/>
  <c r="J19" i="1"/>
  <c r="M19" i="1"/>
  <c r="O19" i="1"/>
  <c r="Q19" i="1"/>
  <c r="S19" i="1"/>
  <c r="F20" i="1"/>
  <c r="H20" i="1"/>
  <c r="J20" i="1"/>
  <c r="M20" i="1"/>
  <c r="O20" i="1"/>
  <c r="Q20" i="1"/>
  <c r="S20" i="1"/>
  <c r="F21" i="1"/>
  <c r="H21" i="1"/>
  <c r="J21" i="1"/>
  <c r="M21" i="1"/>
  <c r="O21" i="1"/>
  <c r="Q21" i="1"/>
  <c r="S21" i="1"/>
  <c r="F22" i="1"/>
  <c r="H22" i="1"/>
  <c r="J22" i="1"/>
  <c r="M22" i="1"/>
  <c r="O22" i="1"/>
  <c r="Q22" i="1"/>
  <c r="S22" i="1"/>
  <c r="F23" i="1"/>
  <c r="H23" i="1"/>
  <c r="J23" i="1"/>
  <c r="M23" i="1"/>
  <c r="O23" i="1"/>
  <c r="Q23" i="1"/>
  <c r="S23" i="1"/>
  <c r="F24" i="1"/>
  <c r="H24" i="1"/>
  <c r="J24" i="1"/>
  <c r="M24" i="1"/>
  <c r="O24" i="1"/>
  <c r="Q24" i="1"/>
  <c r="S24" i="1"/>
  <c r="F25" i="1"/>
  <c r="H25" i="1"/>
  <c r="J25" i="1"/>
  <c r="M25" i="1"/>
  <c r="O25" i="1"/>
  <c r="Q25" i="1"/>
  <c r="S25" i="1"/>
  <c r="F26" i="1"/>
  <c r="H26" i="1"/>
  <c r="J26" i="1"/>
  <c r="M26" i="1"/>
  <c r="O26" i="1"/>
  <c r="Q26" i="1"/>
  <c r="S26" i="1"/>
  <c r="F27" i="1"/>
  <c r="H27" i="1"/>
  <c r="J27" i="1"/>
  <c r="M27" i="1"/>
  <c r="O27" i="1"/>
  <c r="Q27" i="1"/>
  <c r="S27" i="1"/>
  <c r="F28" i="1"/>
  <c r="H28" i="1"/>
  <c r="J28" i="1"/>
  <c r="M28" i="1"/>
  <c r="O28" i="1"/>
  <c r="Q28" i="1"/>
  <c r="S28" i="1"/>
  <c r="F29" i="1"/>
  <c r="H29" i="1"/>
  <c r="J29" i="1"/>
  <c r="M29" i="1"/>
  <c r="O29" i="1"/>
  <c r="Q29" i="1"/>
  <c r="S29" i="1"/>
  <c r="F30" i="1"/>
  <c r="H30" i="1"/>
  <c r="J30" i="1"/>
  <c r="M30" i="1"/>
  <c r="O30" i="1"/>
  <c r="Q30" i="1"/>
  <c r="S30" i="1"/>
</calcChain>
</file>

<file path=xl/sharedStrings.xml><?xml version="1.0" encoding="utf-8"?>
<sst xmlns="http://schemas.openxmlformats.org/spreadsheetml/2006/main" count="67" uniqueCount="42">
  <si>
    <t>TABEL 24</t>
  </si>
  <si>
    <t>CAKUPAN PELAYANAN KESEHATAN PADA IBU HAMIL, IBU BERSALIN, DAN IBU NIFAS MENURUT KECAMATAN DAN PUSKESMAS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</si>
  <si>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</si>
  <si>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</si>
  <si>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</si>
  <si>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</si>
  <si>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</si>
  <si>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</si>
  <si>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</si>
  <si>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</si>
  <si>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</si>
  <si>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</si>
  <si>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</si>
  <si>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</si>
  <si>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</si>
  <si>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</si>
  <si>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BLAMBANGAN UMPU</t>
  </si>
  <si>
    <t>BUMI BARU</t>
  </si>
  <si>
    <t>UMPU SEMENGUK</t>
  </si>
  <si>
    <t>NEGERI BARU</t>
  </si>
  <si>
    <t xml:space="preserve">BARADATU </t>
  </si>
  <si>
    <t>GUNUNG LABUHAN</t>
  </si>
  <si>
    <t>BANJIT</t>
  </si>
  <si>
    <t xml:space="preserve">KASUI </t>
  </si>
  <si>
    <t>REBANG TANGKAS</t>
  </si>
  <si>
    <t>NEGERI AGUNG</t>
  </si>
  <si>
    <t>TANJUNG REJO</t>
  </si>
  <si>
    <t>WAY TUBA</t>
  </si>
  <si>
    <t>BUMI AGUNG</t>
  </si>
  <si>
    <t>PISANG BARU</t>
  </si>
  <si>
    <t>BUAY BAHUGA</t>
  </si>
  <si>
    <t>SUKABUMI</t>
  </si>
  <si>
    <t>BAHUGA</t>
  </si>
  <si>
    <t>MESIR ILIR</t>
  </si>
  <si>
    <t>PAKUAN RATU</t>
  </si>
  <si>
    <t>SERUPA INDAH</t>
  </si>
  <si>
    <t>NEGARA BATIN</t>
  </si>
  <si>
    <t>GISTING JAYA</t>
  </si>
  <si>
    <t>PURWA AGUNG</t>
  </si>
  <si>
    <t>NEGERI BESAR</t>
  </si>
  <si>
    <t>JUMLAH (KAB/KOTA)</t>
  </si>
  <si>
    <t>Sumber: PROFIL KESEHATAN KABUPATEN WAY KANAN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</si>
</sst>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/>
    </xf>
    <xf numFmtId="0" fontId="7" fillId="0" borderId="16" xfId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7" fillId="0" borderId="18" xfId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1" fontId="7" fillId="0" borderId="16" xfId="1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Normal" xfId="0" builtinId="0"/>
    <cellStyle name="Normal 4" xfId="1" xr:uid="{B2431DD9-098D-48F6-8EFA-1D6F233F3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CAKUPAN%20KUNJUNGAN%20IBU%20HAMIL%20K4%20DI%20KABUPATEN%20WAY%20KANAN%20TAHUN%202023.xlsx" TargetMode="External"/><Relationship Id="rId1" Type="http://schemas.openxmlformats.org/officeDocument/2006/relationships/externalLinkPath" Target="CAKUPAN%20KUNJUNGAN%20IBU%20HAMIL%20K4%20DI%20KABUPATEN%20WAY%20KANAN%20TAHUN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KESGA/LAPORAN%20KIA/Tahun%202023/LAPORAN%20KIA%20DESEMBER/DES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Sheet2"/>
      <sheetName val="Sheet3"/>
      <sheetName val="Sheet4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Sheet1"/>
      <sheetName val="84"/>
      <sheetName val="85"/>
      <sheetName val="86"/>
      <sheetName val="87"/>
    </sheetNames>
    <sheetDataSet>
      <sheetData sheetId="0" refreshError="1"/>
      <sheetData sheetId="1">
        <row r="5">
          <cell r="E5" t="str">
            <v xml:space="preserve">KABUPATEN / KOTA </v>
          </cell>
          <cell r="F5" t="str">
            <v>WAY KANAN</v>
          </cell>
        </row>
        <row r="6">
          <cell r="E6" t="str">
            <v>TAHUN</v>
          </cell>
          <cell r="F6">
            <v>2023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BUMIL"/>
      <sheetName val="2.BULIN BUFAS"/>
      <sheetName val="3.NEONATAL"/>
      <sheetName val="4.BALITA"/>
      <sheetName val="5.CATIN"/>
      <sheetName val="6.KB AKTIF"/>
      <sheetName val="7.KB PASCA SALIN &amp; AB"/>
      <sheetName val="8.KEMATIAN IBU"/>
      <sheetName val="9.KEMATIAN BAYI"/>
      <sheetName val="10.USILA"/>
      <sheetName val="11.KEKERASAN PADA ANAK"/>
      <sheetName val="12.KEKERASAN PADA PEREMPUAN"/>
      <sheetName val="SHK"/>
      <sheetName val="14. POSYANDU REMAJA"/>
      <sheetName val="AKB DOMISILI"/>
      <sheetName val="AKB KTP"/>
    </sheetNames>
    <sheetDataSet>
      <sheetData sheetId="0" refreshError="1">
        <row r="11">
          <cell r="C11">
            <v>418</v>
          </cell>
          <cell r="G11">
            <v>414</v>
          </cell>
          <cell r="K11">
            <v>390</v>
          </cell>
          <cell r="O11">
            <v>277</v>
          </cell>
        </row>
        <row r="12">
          <cell r="C12">
            <v>235</v>
          </cell>
          <cell r="G12">
            <v>253</v>
          </cell>
          <cell r="K12">
            <v>253</v>
          </cell>
          <cell r="O12">
            <v>208</v>
          </cell>
        </row>
        <row r="13">
          <cell r="C13">
            <v>619</v>
          </cell>
          <cell r="G13">
            <v>625</v>
          </cell>
          <cell r="K13">
            <v>605</v>
          </cell>
          <cell r="O13">
            <v>234</v>
          </cell>
        </row>
        <row r="14">
          <cell r="C14">
            <v>761</v>
          </cell>
          <cell r="G14">
            <v>768</v>
          </cell>
          <cell r="K14">
            <v>754</v>
          </cell>
          <cell r="O14">
            <v>310</v>
          </cell>
        </row>
        <row r="15">
          <cell r="C15">
            <v>573</v>
          </cell>
          <cell r="G15">
            <v>559</v>
          </cell>
          <cell r="K15">
            <v>520</v>
          </cell>
          <cell r="O15">
            <v>439</v>
          </cell>
        </row>
        <row r="16">
          <cell r="C16">
            <v>886</v>
          </cell>
          <cell r="G16">
            <v>806</v>
          </cell>
          <cell r="K16">
            <v>800</v>
          </cell>
          <cell r="O16">
            <v>458</v>
          </cell>
        </row>
        <row r="17">
          <cell r="C17">
            <v>611</v>
          </cell>
          <cell r="G17">
            <v>601</v>
          </cell>
          <cell r="K17">
            <v>597</v>
          </cell>
          <cell r="O17">
            <v>135</v>
          </cell>
        </row>
        <row r="18">
          <cell r="C18">
            <v>424</v>
          </cell>
          <cell r="G18">
            <v>412</v>
          </cell>
          <cell r="K18">
            <v>401</v>
          </cell>
          <cell r="O18">
            <v>327</v>
          </cell>
        </row>
        <row r="19">
          <cell r="C19">
            <v>485</v>
          </cell>
          <cell r="G19">
            <v>395</v>
          </cell>
          <cell r="K19">
            <v>368</v>
          </cell>
          <cell r="O19">
            <v>243</v>
          </cell>
        </row>
        <row r="20">
          <cell r="C20">
            <v>236</v>
          </cell>
          <cell r="G20">
            <v>224</v>
          </cell>
          <cell r="K20">
            <v>213</v>
          </cell>
          <cell r="O20">
            <v>167</v>
          </cell>
        </row>
        <row r="21">
          <cell r="C21">
            <v>446.07389699999993</v>
          </cell>
          <cell r="G21">
            <v>407</v>
          </cell>
          <cell r="K21">
            <v>402</v>
          </cell>
          <cell r="O21">
            <v>342</v>
          </cell>
        </row>
        <row r="22">
          <cell r="C22">
            <v>234</v>
          </cell>
          <cell r="G22">
            <v>232</v>
          </cell>
          <cell r="K22">
            <v>214</v>
          </cell>
          <cell r="O22">
            <v>142</v>
          </cell>
        </row>
        <row r="23">
          <cell r="C23">
            <v>265</v>
          </cell>
          <cell r="G23">
            <v>245</v>
          </cell>
          <cell r="K23">
            <v>245</v>
          </cell>
          <cell r="O23">
            <v>97</v>
          </cell>
        </row>
        <row r="24">
          <cell r="C24">
            <v>377</v>
          </cell>
          <cell r="G24">
            <v>423</v>
          </cell>
          <cell r="K24">
            <v>361</v>
          </cell>
          <cell r="O24">
            <v>284</v>
          </cell>
        </row>
        <row r="25">
          <cell r="C25">
            <v>190</v>
          </cell>
          <cell r="G25">
            <v>197</v>
          </cell>
          <cell r="K25">
            <v>184</v>
          </cell>
          <cell r="O25">
            <v>175</v>
          </cell>
        </row>
        <row r="26">
          <cell r="C26">
            <v>287</v>
          </cell>
          <cell r="G26">
            <v>293</v>
          </cell>
          <cell r="K26">
            <v>245</v>
          </cell>
          <cell r="O26">
            <v>51</v>
          </cell>
        </row>
        <row r="27">
          <cell r="C27">
            <v>495</v>
          </cell>
          <cell r="G27">
            <v>496</v>
          </cell>
          <cell r="K27">
            <v>426</v>
          </cell>
          <cell r="O27">
            <v>101</v>
          </cell>
        </row>
        <row r="28">
          <cell r="C28">
            <v>383</v>
          </cell>
          <cell r="G28">
            <v>373</v>
          </cell>
          <cell r="K28">
            <v>357</v>
          </cell>
          <cell r="O28">
            <v>192</v>
          </cell>
        </row>
        <row r="29">
          <cell r="C29">
            <v>369</v>
          </cell>
          <cell r="G29">
            <v>369</v>
          </cell>
          <cell r="K29">
            <v>339</v>
          </cell>
          <cell r="O29">
            <v>124</v>
          </cell>
        </row>
        <row r="30">
          <cell r="C30">
            <v>351</v>
          </cell>
          <cell r="G30">
            <v>360</v>
          </cell>
          <cell r="K30">
            <v>336</v>
          </cell>
          <cell r="O30">
            <v>93</v>
          </cell>
        </row>
      </sheetData>
      <sheetData sheetId="1" refreshError="1">
        <row r="11">
          <cell r="C11">
            <v>376</v>
          </cell>
          <cell r="D11">
            <v>343</v>
          </cell>
          <cell r="V11">
            <v>345</v>
          </cell>
          <cell r="AB11">
            <v>345</v>
          </cell>
          <cell r="AD11">
            <v>345</v>
          </cell>
        </row>
        <row r="12">
          <cell r="C12">
            <v>227</v>
          </cell>
          <cell r="D12">
            <v>241</v>
          </cell>
          <cell r="V12">
            <v>245</v>
          </cell>
          <cell r="AB12">
            <v>245</v>
          </cell>
          <cell r="AD12">
            <v>245</v>
          </cell>
        </row>
        <row r="13">
          <cell r="C13">
            <v>592</v>
          </cell>
          <cell r="D13">
            <v>578</v>
          </cell>
          <cell r="V13">
            <v>577</v>
          </cell>
          <cell r="AB13">
            <v>577</v>
          </cell>
          <cell r="AD13">
            <v>577</v>
          </cell>
        </row>
        <row r="14">
          <cell r="C14">
            <v>728</v>
          </cell>
          <cell r="D14">
            <v>742</v>
          </cell>
          <cell r="V14">
            <v>745</v>
          </cell>
          <cell r="AB14">
            <v>650</v>
          </cell>
          <cell r="AD14">
            <v>745</v>
          </cell>
        </row>
        <row r="15">
          <cell r="C15">
            <v>548</v>
          </cell>
          <cell r="D15">
            <v>453</v>
          </cell>
          <cell r="V15">
            <v>453</v>
          </cell>
          <cell r="AB15">
            <v>453</v>
          </cell>
          <cell r="AD15">
            <v>453</v>
          </cell>
        </row>
        <row r="16">
          <cell r="C16">
            <v>847</v>
          </cell>
          <cell r="D16">
            <v>748</v>
          </cell>
          <cell r="V16">
            <v>748</v>
          </cell>
          <cell r="AB16">
            <v>725</v>
          </cell>
          <cell r="AD16">
            <v>748</v>
          </cell>
        </row>
        <row r="17">
          <cell r="C17">
            <v>586</v>
          </cell>
          <cell r="D17">
            <v>560</v>
          </cell>
          <cell r="V17">
            <v>567</v>
          </cell>
          <cell r="AB17">
            <v>567</v>
          </cell>
          <cell r="AD17">
            <v>567</v>
          </cell>
        </row>
        <row r="18">
          <cell r="C18">
            <v>405</v>
          </cell>
          <cell r="D18">
            <v>352</v>
          </cell>
          <cell r="V18">
            <v>367</v>
          </cell>
          <cell r="AB18">
            <v>357</v>
          </cell>
          <cell r="AD18">
            <v>367</v>
          </cell>
        </row>
        <row r="19">
          <cell r="C19">
            <v>464</v>
          </cell>
          <cell r="D19">
            <v>399</v>
          </cell>
          <cell r="V19">
            <v>399</v>
          </cell>
          <cell r="AB19">
            <v>351</v>
          </cell>
          <cell r="AD19">
            <v>399</v>
          </cell>
        </row>
        <row r="20">
          <cell r="C20">
            <v>227</v>
          </cell>
          <cell r="D20">
            <v>193</v>
          </cell>
          <cell r="V20">
            <v>193</v>
          </cell>
          <cell r="AB20">
            <v>183</v>
          </cell>
          <cell r="AD20">
            <v>193</v>
          </cell>
        </row>
        <row r="21">
          <cell r="C21">
            <v>427</v>
          </cell>
          <cell r="D21">
            <v>370</v>
          </cell>
          <cell r="V21">
            <v>370</v>
          </cell>
          <cell r="AB21">
            <v>370</v>
          </cell>
          <cell r="AD21">
            <v>370</v>
          </cell>
        </row>
        <row r="22">
          <cell r="C22">
            <v>225</v>
          </cell>
          <cell r="D22">
            <v>207</v>
          </cell>
          <cell r="V22">
            <v>207</v>
          </cell>
          <cell r="AB22">
            <v>195</v>
          </cell>
          <cell r="AD22">
            <v>207</v>
          </cell>
        </row>
        <row r="23">
          <cell r="C23">
            <v>254</v>
          </cell>
          <cell r="D23">
            <v>232</v>
          </cell>
          <cell r="V23">
            <v>232</v>
          </cell>
          <cell r="AB23">
            <v>217</v>
          </cell>
          <cell r="AD23">
            <v>232</v>
          </cell>
        </row>
        <row r="24">
          <cell r="C24">
            <v>362</v>
          </cell>
          <cell r="D24">
            <v>348</v>
          </cell>
          <cell r="V24">
            <v>348</v>
          </cell>
          <cell r="AB24">
            <v>313</v>
          </cell>
          <cell r="AD24">
            <v>348</v>
          </cell>
        </row>
        <row r="25">
          <cell r="C25">
            <v>183</v>
          </cell>
          <cell r="D25">
            <v>173</v>
          </cell>
          <cell r="V25">
            <v>173</v>
          </cell>
          <cell r="AB25">
            <v>169</v>
          </cell>
          <cell r="AD25">
            <v>173</v>
          </cell>
        </row>
        <row r="26">
          <cell r="C26">
            <v>274</v>
          </cell>
          <cell r="D26">
            <v>247</v>
          </cell>
          <cell r="V26">
            <v>250</v>
          </cell>
          <cell r="AB26">
            <v>216</v>
          </cell>
          <cell r="AD26">
            <v>250</v>
          </cell>
        </row>
        <row r="27">
          <cell r="C27">
            <v>473</v>
          </cell>
          <cell r="D27">
            <v>420</v>
          </cell>
          <cell r="V27">
            <v>427</v>
          </cell>
          <cell r="AB27">
            <v>393</v>
          </cell>
          <cell r="AD27">
            <v>427</v>
          </cell>
        </row>
        <row r="28">
          <cell r="C28">
            <v>366</v>
          </cell>
          <cell r="D28">
            <v>333</v>
          </cell>
          <cell r="V28">
            <v>333</v>
          </cell>
          <cell r="AB28">
            <v>311</v>
          </cell>
          <cell r="AD28">
            <v>333</v>
          </cell>
        </row>
        <row r="29">
          <cell r="C29">
            <v>352</v>
          </cell>
          <cell r="D29">
            <v>319</v>
          </cell>
          <cell r="V29">
            <v>319</v>
          </cell>
          <cell r="AB29">
            <v>298</v>
          </cell>
          <cell r="AD29">
            <v>319</v>
          </cell>
        </row>
        <row r="30">
          <cell r="C30">
            <v>336</v>
          </cell>
          <cell r="D30">
            <v>298</v>
          </cell>
          <cell r="V30">
            <v>301</v>
          </cell>
          <cell r="AB30">
            <v>275</v>
          </cell>
          <cell r="AD30">
            <v>301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5B28-27FB-4C57-B7C2-F40611D2AAED}">
  <dimension ref="A1:S38"/>
  <sheetViews>
    <sheetView tabSelected="1" workbookViewId="0">
      <selection activeCell="E38" sqref="E38"/>
    </sheetView>
  </sheetViews>
  <sheetFormatPr defaultRowHeight="15" x14ac:dyDescent="0.25"/>
  <cols>
    <col min="19" max="19" width="10.5703125" customWidth="1"/>
  </cols>
  <sheetData>
    <row r="1" spans="1:1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6.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6.5" x14ac:dyDescent="0.25">
      <c r="A4" s="5"/>
      <c r="B4" s="5"/>
      <c r="C4" s="5"/>
      <c r="D4" s="5"/>
      <c r="E4" s="5"/>
      <c r="F4" s="5"/>
      <c r="G4" s="5"/>
      <c r="H4" s="6" t="str">
        <f>'[1]1'!E5</f>
        <v xml:space="preserve">KABUPATEN / KOTA </v>
      </c>
      <c r="I4" s="7" t="str">
        <f>'[1]1'!$F$5</f>
        <v>WAY KANAN</v>
      </c>
      <c r="J4" s="5"/>
      <c r="K4" s="5"/>
      <c r="L4" s="5"/>
      <c r="M4" s="8"/>
      <c r="N4" s="8"/>
      <c r="O4" s="8"/>
      <c r="P4" s="8"/>
      <c r="Q4" s="8"/>
      <c r="R4" s="8"/>
      <c r="S4" s="8"/>
    </row>
    <row r="5" spans="1:19" ht="16.5" x14ac:dyDescent="0.25">
      <c r="A5" s="5"/>
      <c r="B5" s="5"/>
      <c r="C5" s="5"/>
      <c r="D5" s="5"/>
      <c r="E5" s="5"/>
      <c r="F5" s="5"/>
      <c r="G5" s="5"/>
      <c r="H5" s="6" t="str">
        <f>'[1]1'!E6</f>
        <v>TAHUN</v>
      </c>
      <c r="I5" s="7">
        <f>'[1]1'!$F$6</f>
        <v>2023</v>
      </c>
      <c r="J5" s="5"/>
      <c r="K5" s="5"/>
      <c r="L5" s="5"/>
      <c r="M5" s="8"/>
      <c r="N5" s="8"/>
      <c r="O5" s="8"/>
      <c r="P5" s="8"/>
      <c r="Q5" s="8"/>
      <c r="R5" s="8"/>
      <c r="S5" s="8"/>
    </row>
    <row r="6" spans="1:19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5.75" x14ac:dyDescent="0.25">
      <c r="A7" s="10" t="s">
        <v>2</v>
      </c>
      <c r="B7" s="10" t="s">
        <v>3</v>
      </c>
      <c r="C7" s="10" t="s">
        <v>4</v>
      </c>
      <c r="D7" s="11" t="s">
        <v>5</v>
      </c>
      <c r="E7" s="4"/>
      <c r="F7" s="4"/>
      <c r="G7" s="4"/>
      <c r="H7" s="4"/>
      <c r="I7" s="12"/>
      <c r="J7" s="12"/>
      <c r="K7" s="13" t="s">
        <v>6</v>
      </c>
      <c r="L7" s="14"/>
      <c r="M7" s="14"/>
      <c r="N7" s="14"/>
      <c r="O7" s="14"/>
      <c r="P7" s="14"/>
      <c r="Q7" s="14"/>
      <c r="R7" s="14"/>
      <c r="S7" s="15"/>
    </row>
    <row r="8" spans="1:19" x14ac:dyDescent="0.25">
      <c r="A8" s="16"/>
      <c r="B8" s="16"/>
      <c r="C8" s="16"/>
      <c r="D8" s="17" t="s">
        <v>7</v>
      </c>
      <c r="E8" s="18" t="s">
        <v>8</v>
      </c>
      <c r="F8" s="19"/>
      <c r="G8" s="18" t="s">
        <v>9</v>
      </c>
      <c r="H8" s="19"/>
      <c r="I8" s="20" t="s">
        <v>10</v>
      </c>
      <c r="J8" s="21"/>
      <c r="K8" s="17" t="s">
        <v>7</v>
      </c>
      <c r="L8" s="18" t="s">
        <v>11</v>
      </c>
      <c r="M8" s="19"/>
      <c r="N8" s="18" t="s">
        <v>12</v>
      </c>
      <c r="O8" s="19"/>
      <c r="P8" s="18" t="s">
        <v>13</v>
      </c>
      <c r="Q8" s="19"/>
      <c r="R8" s="18" t="s">
        <v>14</v>
      </c>
      <c r="S8" s="19"/>
    </row>
    <row r="9" spans="1:19" ht="31.5" x14ac:dyDescent="0.25">
      <c r="A9" s="22"/>
      <c r="B9" s="22"/>
      <c r="C9" s="22"/>
      <c r="D9" s="22"/>
      <c r="E9" s="23" t="s">
        <v>7</v>
      </c>
      <c r="F9" s="23" t="s">
        <v>15</v>
      </c>
      <c r="G9" s="23" t="s">
        <v>7</v>
      </c>
      <c r="H9" s="23" t="s">
        <v>15</v>
      </c>
      <c r="I9" s="23" t="s">
        <v>7</v>
      </c>
      <c r="J9" s="23" t="s">
        <v>15</v>
      </c>
      <c r="K9" s="22"/>
      <c r="L9" s="23" t="s">
        <v>7</v>
      </c>
      <c r="M9" s="23" t="s">
        <v>15</v>
      </c>
      <c r="N9" s="23" t="s">
        <v>7</v>
      </c>
      <c r="O9" s="23" t="s">
        <v>15</v>
      </c>
      <c r="P9" s="23" t="s">
        <v>7</v>
      </c>
      <c r="Q9" s="23" t="s">
        <v>15</v>
      </c>
      <c r="R9" s="23" t="s">
        <v>7</v>
      </c>
      <c r="S9" s="23" t="s">
        <v>15</v>
      </c>
    </row>
    <row r="10" spans="1:19" x14ac:dyDescent="0.25">
      <c r="A10" s="24">
        <v>1</v>
      </c>
      <c r="B10" s="24">
        <v>2</v>
      </c>
      <c r="C10" s="24">
        <v>3</v>
      </c>
      <c r="D10" s="24">
        <v>4</v>
      </c>
      <c r="E10" s="24">
        <v>5</v>
      </c>
      <c r="F10" s="24">
        <v>6</v>
      </c>
      <c r="G10" s="24">
        <v>7</v>
      </c>
      <c r="H10" s="24">
        <v>8</v>
      </c>
      <c r="I10" s="24">
        <v>9</v>
      </c>
      <c r="J10" s="24">
        <v>10</v>
      </c>
      <c r="K10" s="24">
        <v>11</v>
      </c>
      <c r="L10" s="24">
        <v>12</v>
      </c>
      <c r="M10" s="24">
        <v>13</v>
      </c>
      <c r="N10" s="24">
        <v>14</v>
      </c>
      <c r="O10" s="24">
        <v>15</v>
      </c>
      <c r="P10" s="24">
        <v>16</v>
      </c>
      <c r="Q10" s="24">
        <v>17</v>
      </c>
      <c r="R10" s="24">
        <v>18</v>
      </c>
      <c r="S10" s="24">
        <v>19</v>
      </c>
    </row>
    <row r="11" spans="1:19" x14ac:dyDescent="0.25">
      <c r="A11" s="25">
        <v>1</v>
      </c>
      <c r="B11" s="26" t="s">
        <v>16</v>
      </c>
      <c r="C11" s="27" t="s">
        <v>16</v>
      </c>
      <c r="D11" s="28">
        <f>'[2]1.BUMIL'!C11</f>
        <v>418</v>
      </c>
      <c r="E11" s="29">
        <f>'[2]1.BUMIL'!G11</f>
        <v>414</v>
      </c>
      <c r="F11" s="30">
        <f t="shared" ref="F11:F30" si="0">E11/D11*100</f>
        <v>99.043062200956939</v>
      </c>
      <c r="G11" s="29">
        <f>'[2]1.BUMIL'!K11</f>
        <v>390</v>
      </c>
      <c r="H11" s="30">
        <f t="shared" ref="H11:H30" si="1">G11/D11*100</f>
        <v>93.301435406698559</v>
      </c>
      <c r="I11" s="30">
        <f>'[2]1.BUMIL'!O11</f>
        <v>277</v>
      </c>
      <c r="J11" s="30">
        <f t="shared" ref="J11:J30" si="2">I11/D11*100</f>
        <v>66.267942583732051</v>
      </c>
      <c r="K11" s="29">
        <f>'[2]2.BULIN BUFAS'!C11</f>
        <v>376</v>
      </c>
      <c r="L11" s="29">
        <f>'[2]2.BULIN BUFAS'!D11</f>
        <v>343</v>
      </c>
      <c r="M11" s="30">
        <f>L11/K11*100</f>
        <v>91.223404255319153</v>
      </c>
      <c r="N11" s="29">
        <f>'[2]2.BULIN BUFAS'!V11</f>
        <v>345</v>
      </c>
      <c r="O11" s="30">
        <f t="shared" ref="O11:O30" si="3">N11/K11*100</f>
        <v>91.755319148936167</v>
      </c>
      <c r="P11" s="31">
        <f>'[2]2.BULIN BUFAS'!AB11</f>
        <v>345</v>
      </c>
      <c r="Q11" s="30">
        <f t="shared" ref="Q11:Q30" si="4">P11/K11*100</f>
        <v>91.755319148936167</v>
      </c>
      <c r="R11" s="32">
        <f>'[2]2.BULIN BUFAS'!AD11</f>
        <v>345</v>
      </c>
      <c r="S11" s="30">
        <f t="shared" ref="S11:S30" si="5">R11/K11*100</f>
        <v>91.755319148936167</v>
      </c>
    </row>
    <row r="12" spans="1:19" x14ac:dyDescent="0.25">
      <c r="A12" s="33">
        <v>2</v>
      </c>
      <c r="B12" s="34"/>
      <c r="C12" s="27" t="s">
        <v>17</v>
      </c>
      <c r="D12" s="28">
        <f>'[2]1.BUMIL'!C12</f>
        <v>235</v>
      </c>
      <c r="E12" s="29">
        <f>'[2]1.BUMIL'!G12</f>
        <v>253</v>
      </c>
      <c r="F12" s="30">
        <f t="shared" si="0"/>
        <v>107.65957446808511</v>
      </c>
      <c r="G12" s="29">
        <f>'[2]1.BUMIL'!K12</f>
        <v>253</v>
      </c>
      <c r="H12" s="30">
        <f t="shared" si="1"/>
        <v>107.65957446808511</v>
      </c>
      <c r="I12" s="30">
        <f>'[2]1.BUMIL'!O12</f>
        <v>208</v>
      </c>
      <c r="J12" s="30">
        <f t="shared" si="2"/>
        <v>88.510638297872333</v>
      </c>
      <c r="K12" s="29">
        <f>'[2]2.BULIN BUFAS'!C12</f>
        <v>227</v>
      </c>
      <c r="L12" s="29">
        <f>'[2]2.BULIN BUFAS'!D12</f>
        <v>241</v>
      </c>
      <c r="M12" s="30">
        <f t="shared" ref="M12:M30" si="6">L12/K12*100</f>
        <v>106.16740088105728</v>
      </c>
      <c r="N12" s="29">
        <f>'[2]2.BULIN BUFAS'!V12</f>
        <v>245</v>
      </c>
      <c r="O12" s="30">
        <f t="shared" si="3"/>
        <v>107.92951541850219</v>
      </c>
      <c r="P12" s="31">
        <f>'[2]2.BULIN BUFAS'!AB12</f>
        <v>245</v>
      </c>
      <c r="Q12" s="30">
        <f t="shared" si="4"/>
        <v>107.92951541850219</v>
      </c>
      <c r="R12" s="32">
        <f>'[2]2.BULIN BUFAS'!AD12</f>
        <v>245</v>
      </c>
      <c r="S12" s="30">
        <f t="shared" si="5"/>
        <v>107.92951541850219</v>
      </c>
    </row>
    <row r="13" spans="1:19" x14ac:dyDescent="0.25">
      <c r="A13" s="33">
        <v>3</v>
      </c>
      <c r="B13" s="35" t="s">
        <v>18</v>
      </c>
      <c r="C13" s="36" t="s">
        <v>19</v>
      </c>
      <c r="D13" s="28">
        <f>'[2]1.BUMIL'!C13</f>
        <v>619</v>
      </c>
      <c r="E13" s="29">
        <f>'[2]1.BUMIL'!G13</f>
        <v>625</v>
      </c>
      <c r="F13" s="30">
        <f t="shared" si="0"/>
        <v>100.96930533117931</v>
      </c>
      <c r="G13" s="29">
        <f>'[2]1.BUMIL'!K13</f>
        <v>605</v>
      </c>
      <c r="H13" s="30">
        <f t="shared" si="1"/>
        <v>97.738287560581583</v>
      </c>
      <c r="I13" s="30">
        <f>'[2]1.BUMIL'!O13</f>
        <v>234</v>
      </c>
      <c r="J13" s="30">
        <f t="shared" si="2"/>
        <v>37.802907915993536</v>
      </c>
      <c r="K13" s="29">
        <f>'[2]2.BULIN BUFAS'!C13</f>
        <v>592</v>
      </c>
      <c r="L13" s="29">
        <f>'[2]2.BULIN BUFAS'!D13</f>
        <v>578</v>
      </c>
      <c r="M13" s="30">
        <f t="shared" si="6"/>
        <v>97.63513513513513</v>
      </c>
      <c r="N13" s="29">
        <f>'[2]2.BULIN BUFAS'!V13</f>
        <v>577</v>
      </c>
      <c r="O13" s="30">
        <f t="shared" si="3"/>
        <v>97.46621621621621</v>
      </c>
      <c r="P13" s="31">
        <f>'[2]2.BULIN BUFAS'!AB13</f>
        <v>577</v>
      </c>
      <c r="Q13" s="30">
        <f t="shared" si="4"/>
        <v>97.46621621621621</v>
      </c>
      <c r="R13" s="32">
        <f>'[2]2.BULIN BUFAS'!AD13</f>
        <v>577</v>
      </c>
      <c r="S13" s="30">
        <f t="shared" si="5"/>
        <v>97.46621621621621</v>
      </c>
    </row>
    <row r="14" spans="1:19" x14ac:dyDescent="0.25">
      <c r="A14" s="33">
        <v>4</v>
      </c>
      <c r="B14" s="27" t="s">
        <v>20</v>
      </c>
      <c r="C14" s="27" t="s">
        <v>20</v>
      </c>
      <c r="D14" s="28">
        <f>'[2]1.BUMIL'!C14</f>
        <v>761</v>
      </c>
      <c r="E14" s="29">
        <f>'[2]1.BUMIL'!G14</f>
        <v>768</v>
      </c>
      <c r="F14" s="30">
        <f t="shared" si="0"/>
        <v>100.91984231274638</v>
      </c>
      <c r="G14" s="29">
        <f>'[2]1.BUMIL'!K14</f>
        <v>754</v>
      </c>
      <c r="H14" s="30">
        <f t="shared" si="1"/>
        <v>99.080157687253617</v>
      </c>
      <c r="I14" s="30">
        <f>'[2]1.BUMIL'!O14</f>
        <v>310</v>
      </c>
      <c r="J14" s="30">
        <f t="shared" si="2"/>
        <v>40.735873850197109</v>
      </c>
      <c r="K14" s="29">
        <f>'[2]2.BULIN BUFAS'!C14</f>
        <v>728</v>
      </c>
      <c r="L14" s="29">
        <f>'[2]2.BULIN BUFAS'!D14</f>
        <v>742</v>
      </c>
      <c r="M14" s="30">
        <f t="shared" si="6"/>
        <v>101.92307692307692</v>
      </c>
      <c r="N14" s="29">
        <f>'[2]2.BULIN BUFAS'!V14</f>
        <v>745</v>
      </c>
      <c r="O14" s="30">
        <f t="shared" si="3"/>
        <v>102.33516483516483</v>
      </c>
      <c r="P14" s="31">
        <f>'[2]2.BULIN BUFAS'!AB14</f>
        <v>650</v>
      </c>
      <c r="Q14" s="30">
        <f t="shared" si="4"/>
        <v>89.285714285714292</v>
      </c>
      <c r="R14" s="32">
        <f>'[2]2.BULIN BUFAS'!AD14</f>
        <v>745</v>
      </c>
      <c r="S14" s="30">
        <f t="shared" si="5"/>
        <v>102.33516483516483</v>
      </c>
    </row>
    <row r="15" spans="1:19" x14ac:dyDescent="0.25">
      <c r="A15" s="33">
        <v>5</v>
      </c>
      <c r="B15" s="27" t="s">
        <v>21</v>
      </c>
      <c r="C15" s="27" t="s">
        <v>21</v>
      </c>
      <c r="D15" s="28">
        <f>'[2]1.BUMIL'!C15</f>
        <v>573</v>
      </c>
      <c r="E15" s="29">
        <f>'[2]1.BUMIL'!G15</f>
        <v>559</v>
      </c>
      <c r="F15" s="30">
        <f t="shared" si="0"/>
        <v>97.556719022687616</v>
      </c>
      <c r="G15" s="29">
        <f>'[2]1.BUMIL'!K15</f>
        <v>520</v>
      </c>
      <c r="H15" s="30">
        <f t="shared" si="1"/>
        <v>90.750436300174513</v>
      </c>
      <c r="I15" s="30">
        <f>'[2]1.BUMIL'!O15</f>
        <v>439</v>
      </c>
      <c r="J15" s="30">
        <f t="shared" si="2"/>
        <v>76.61431064572426</v>
      </c>
      <c r="K15" s="29">
        <f>'[2]2.BULIN BUFAS'!C15</f>
        <v>548</v>
      </c>
      <c r="L15" s="29">
        <f>'[2]2.BULIN BUFAS'!D15</f>
        <v>453</v>
      </c>
      <c r="M15" s="30">
        <f t="shared" si="6"/>
        <v>82.664233576642332</v>
      </c>
      <c r="N15" s="29">
        <f>'[2]2.BULIN BUFAS'!V15</f>
        <v>453</v>
      </c>
      <c r="O15" s="30">
        <f t="shared" si="3"/>
        <v>82.664233576642332</v>
      </c>
      <c r="P15" s="31">
        <f>'[2]2.BULIN BUFAS'!AB15</f>
        <v>453</v>
      </c>
      <c r="Q15" s="30">
        <f t="shared" si="4"/>
        <v>82.664233576642332</v>
      </c>
      <c r="R15" s="32">
        <f>'[2]2.BULIN BUFAS'!AD15</f>
        <v>453</v>
      </c>
      <c r="S15" s="30">
        <f t="shared" si="5"/>
        <v>82.664233576642332</v>
      </c>
    </row>
    <row r="16" spans="1:19" x14ac:dyDescent="0.25">
      <c r="A16" s="33">
        <v>6</v>
      </c>
      <c r="B16" s="27" t="s">
        <v>22</v>
      </c>
      <c r="C16" s="27" t="s">
        <v>22</v>
      </c>
      <c r="D16" s="28">
        <f>'[2]1.BUMIL'!C16</f>
        <v>886</v>
      </c>
      <c r="E16" s="29">
        <f>'[2]1.BUMIL'!G16</f>
        <v>806</v>
      </c>
      <c r="F16" s="30">
        <f t="shared" si="0"/>
        <v>90.970654627539503</v>
      </c>
      <c r="G16" s="29">
        <f>'[2]1.BUMIL'!K16</f>
        <v>800</v>
      </c>
      <c r="H16" s="30">
        <f t="shared" si="1"/>
        <v>90.293453724604973</v>
      </c>
      <c r="I16" s="30">
        <f>'[2]1.BUMIL'!O16</f>
        <v>458</v>
      </c>
      <c r="J16" s="30">
        <f t="shared" si="2"/>
        <v>51.693002257336339</v>
      </c>
      <c r="K16" s="29">
        <f>'[2]2.BULIN BUFAS'!C16</f>
        <v>847</v>
      </c>
      <c r="L16" s="29">
        <f>'[2]2.BULIN BUFAS'!D16</f>
        <v>748</v>
      </c>
      <c r="M16" s="30">
        <f t="shared" si="6"/>
        <v>88.311688311688314</v>
      </c>
      <c r="N16" s="29">
        <f>'[2]2.BULIN BUFAS'!V16</f>
        <v>748</v>
      </c>
      <c r="O16" s="30">
        <f t="shared" si="3"/>
        <v>88.311688311688314</v>
      </c>
      <c r="P16" s="31">
        <f>'[2]2.BULIN BUFAS'!AB16</f>
        <v>725</v>
      </c>
      <c r="Q16" s="30">
        <f t="shared" si="4"/>
        <v>85.596221959858326</v>
      </c>
      <c r="R16" s="32">
        <f>'[2]2.BULIN BUFAS'!AD16</f>
        <v>748</v>
      </c>
      <c r="S16" s="30">
        <f t="shared" si="5"/>
        <v>88.311688311688314</v>
      </c>
    </row>
    <row r="17" spans="1:19" x14ac:dyDescent="0.25">
      <c r="A17" s="33">
        <v>7</v>
      </c>
      <c r="B17" s="27" t="s">
        <v>23</v>
      </c>
      <c r="C17" s="27" t="s">
        <v>23</v>
      </c>
      <c r="D17" s="28">
        <f>'[2]1.BUMIL'!C17</f>
        <v>611</v>
      </c>
      <c r="E17" s="29">
        <f>'[2]1.BUMIL'!G17</f>
        <v>601</v>
      </c>
      <c r="F17" s="30">
        <f t="shared" si="0"/>
        <v>98.363338788870706</v>
      </c>
      <c r="G17" s="29">
        <f>'[2]1.BUMIL'!K17</f>
        <v>597</v>
      </c>
      <c r="H17" s="30">
        <f t="shared" si="1"/>
        <v>97.708674304418992</v>
      </c>
      <c r="I17" s="30">
        <f>'[2]1.BUMIL'!O17</f>
        <v>135</v>
      </c>
      <c r="J17" s="30">
        <f t="shared" si="2"/>
        <v>22.094926350245501</v>
      </c>
      <c r="K17" s="29">
        <f>'[2]2.BULIN BUFAS'!C17</f>
        <v>586</v>
      </c>
      <c r="L17" s="29">
        <f>'[2]2.BULIN BUFAS'!D17</f>
        <v>560</v>
      </c>
      <c r="M17" s="30">
        <f t="shared" si="6"/>
        <v>95.563139931740608</v>
      </c>
      <c r="N17" s="29">
        <f>'[2]2.BULIN BUFAS'!V17</f>
        <v>567</v>
      </c>
      <c r="O17" s="30">
        <f t="shared" si="3"/>
        <v>96.757679180887365</v>
      </c>
      <c r="P17" s="31">
        <f>'[2]2.BULIN BUFAS'!AB17</f>
        <v>567</v>
      </c>
      <c r="Q17" s="30">
        <f t="shared" si="4"/>
        <v>96.757679180887365</v>
      </c>
      <c r="R17" s="32">
        <f>'[2]2.BULIN BUFAS'!AD17</f>
        <v>567</v>
      </c>
      <c r="S17" s="30">
        <f t="shared" si="5"/>
        <v>96.757679180887365</v>
      </c>
    </row>
    <row r="18" spans="1:19" x14ac:dyDescent="0.25">
      <c r="A18" s="33">
        <v>8</v>
      </c>
      <c r="B18" s="27" t="s">
        <v>24</v>
      </c>
      <c r="C18" s="27" t="s">
        <v>24</v>
      </c>
      <c r="D18" s="28">
        <f>'[2]1.BUMIL'!C18</f>
        <v>424</v>
      </c>
      <c r="E18" s="29">
        <f>'[2]1.BUMIL'!G18</f>
        <v>412</v>
      </c>
      <c r="F18" s="30">
        <f t="shared" si="0"/>
        <v>97.169811320754718</v>
      </c>
      <c r="G18" s="29">
        <f>'[2]1.BUMIL'!K18</f>
        <v>401</v>
      </c>
      <c r="H18" s="30">
        <f t="shared" si="1"/>
        <v>94.575471698113205</v>
      </c>
      <c r="I18" s="30">
        <f>'[2]1.BUMIL'!O18</f>
        <v>327</v>
      </c>
      <c r="J18" s="30">
        <f t="shared" si="2"/>
        <v>77.122641509433961</v>
      </c>
      <c r="K18" s="29">
        <f>'[2]2.BULIN BUFAS'!C18</f>
        <v>405</v>
      </c>
      <c r="L18" s="29">
        <f>'[2]2.BULIN BUFAS'!D18</f>
        <v>352</v>
      </c>
      <c r="M18" s="30">
        <f t="shared" si="6"/>
        <v>86.913580246913583</v>
      </c>
      <c r="N18" s="29">
        <f>'[2]2.BULIN BUFAS'!V18</f>
        <v>367</v>
      </c>
      <c r="O18" s="30">
        <f t="shared" si="3"/>
        <v>90.617283950617292</v>
      </c>
      <c r="P18" s="31">
        <f>'[2]2.BULIN BUFAS'!AB18</f>
        <v>357</v>
      </c>
      <c r="Q18" s="30">
        <f t="shared" si="4"/>
        <v>88.148148148148152</v>
      </c>
      <c r="R18" s="32">
        <f>'[2]2.BULIN BUFAS'!AD18</f>
        <v>367</v>
      </c>
      <c r="S18" s="30">
        <f t="shared" si="5"/>
        <v>90.617283950617292</v>
      </c>
    </row>
    <row r="19" spans="1:19" x14ac:dyDescent="0.25">
      <c r="A19" s="33">
        <v>9</v>
      </c>
      <c r="B19" s="34" t="s">
        <v>25</v>
      </c>
      <c r="C19" s="27" t="s">
        <v>25</v>
      </c>
      <c r="D19" s="28">
        <f>'[2]1.BUMIL'!C19</f>
        <v>485</v>
      </c>
      <c r="E19" s="29">
        <f>'[2]1.BUMIL'!G19</f>
        <v>395</v>
      </c>
      <c r="F19" s="30">
        <f t="shared" si="0"/>
        <v>81.44329896907216</v>
      </c>
      <c r="G19" s="29">
        <f>'[2]1.BUMIL'!K19</f>
        <v>368</v>
      </c>
      <c r="H19" s="30">
        <f t="shared" si="1"/>
        <v>75.876288659793815</v>
      </c>
      <c r="I19" s="30">
        <f>'[2]1.BUMIL'!O19</f>
        <v>243</v>
      </c>
      <c r="J19" s="30">
        <f t="shared" si="2"/>
        <v>50.103092783505154</v>
      </c>
      <c r="K19" s="29">
        <f>'[2]2.BULIN BUFAS'!C19</f>
        <v>464</v>
      </c>
      <c r="L19" s="29">
        <f>'[2]2.BULIN BUFAS'!D19</f>
        <v>399</v>
      </c>
      <c r="M19" s="30">
        <f t="shared" si="6"/>
        <v>85.991379310344826</v>
      </c>
      <c r="N19" s="29">
        <f>'[2]2.BULIN BUFAS'!V19</f>
        <v>399</v>
      </c>
      <c r="O19" s="30">
        <f t="shared" si="3"/>
        <v>85.991379310344826</v>
      </c>
      <c r="P19" s="31">
        <f>'[2]2.BULIN BUFAS'!AB19</f>
        <v>351</v>
      </c>
      <c r="Q19" s="30">
        <f t="shared" si="4"/>
        <v>75.646551724137936</v>
      </c>
      <c r="R19" s="32">
        <f>'[2]2.BULIN BUFAS'!AD19</f>
        <v>399</v>
      </c>
      <c r="S19" s="30">
        <f t="shared" si="5"/>
        <v>85.991379310344826</v>
      </c>
    </row>
    <row r="20" spans="1:19" x14ac:dyDescent="0.25">
      <c r="A20" s="33">
        <v>10</v>
      </c>
      <c r="B20" s="34"/>
      <c r="C20" s="27" t="s">
        <v>26</v>
      </c>
      <c r="D20" s="28">
        <f>'[2]1.BUMIL'!C20</f>
        <v>236</v>
      </c>
      <c r="E20" s="29">
        <f>'[2]1.BUMIL'!G20</f>
        <v>224</v>
      </c>
      <c r="F20" s="30">
        <f t="shared" si="0"/>
        <v>94.915254237288138</v>
      </c>
      <c r="G20" s="29">
        <f>'[2]1.BUMIL'!K20</f>
        <v>213</v>
      </c>
      <c r="H20" s="30">
        <f t="shared" si="1"/>
        <v>90.254237288135599</v>
      </c>
      <c r="I20" s="30">
        <f>'[2]1.BUMIL'!O20</f>
        <v>167</v>
      </c>
      <c r="J20" s="30">
        <f t="shared" si="2"/>
        <v>70.762711864406782</v>
      </c>
      <c r="K20" s="29">
        <f>'[2]2.BULIN BUFAS'!C20</f>
        <v>227</v>
      </c>
      <c r="L20" s="29">
        <f>'[2]2.BULIN BUFAS'!D20</f>
        <v>193</v>
      </c>
      <c r="M20" s="30">
        <f t="shared" si="6"/>
        <v>85.022026431718061</v>
      </c>
      <c r="N20" s="29">
        <f>'[2]2.BULIN BUFAS'!V20</f>
        <v>193</v>
      </c>
      <c r="O20" s="30">
        <f t="shared" si="3"/>
        <v>85.022026431718061</v>
      </c>
      <c r="P20" s="31">
        <f>'[2]2.BULIN BUFAS'!AB20</f>
        <v>183</v>
      </c>
      <c r="Q20" s="30">
        <f t="shared" si="4"/>
        <v>80.616740088105729</v>
      </c>
      <c r="R20" s="32">
        <f>'[2]2.BULIN BUFAS'!AD20</f>
        <v>193</v>
      </c>
      <c r="S20" s="30">
        <f t="shared" si="5"/>
        <v>85.022026431718061</v>
      </c>
    </row>
    <row r="21" spans="1:19" x14ac:dyDescent="0.25">
      <c r="A21" s="33">
        <v>11</v>
      </c>
      <c r="B21" s="27" t="s">
        <v>27</v>
      </c>
      <c r="C21" s="27" t="s">
        <v>27</v>
      </c>
      <c r="D21" s="37">
        <f>'[2]1.BUMIL'!C21</f>
        <v>446.07389699999993</v>
      </c>
      <c r="E21" s="29">
        <f>'[2]1.BUMIL'!G21</f>
        <v>407</v>
      </c>
      <c r="F21" s="30">
        <f t="shared" si="0"/>
        <v>91.240487896111986</v>
      </c>
      <c r="G21" s="29">
        <f>'[2]1.BUMIL'!K21</f>
        <v>402</v>
      </c>
      <c r="H21" s="30">
        <f t="shared" si="1"/>
        <v>90.119597381417734</v>
      </c>
      <c r="I21" s="30">
        <f>'[2]1.BUMIL'!O21</f>
        <v>342</v>
      </c>
      <c r="J21" s="30">
        <f t="shared" si="2"/>
        <v>76.668911205086729</v>
      </c>
      <c r="K21" s="29">
        <f>'[2]2.BULIN BUFAS'!C21</f>
        <v>427</v>
      </c>
      <c r="L21" s="29">
        <f>'[2]2.BULIN BUFAS'!D21</f>
        <v>370</v>
      </c>
      <c r="M21" s="30">
        <f t="shared" si="6"/>
        <v>86.651053864168617</v>
      </c>
      <c r="N21" s="29">
        <f>'[2]2.BULIN BUFAS'!V21</f>
        <v>370</v>
      </c>
      <c r="O21" s="30">
        <f t="shared" si="3"/>
        <v>86.651053864168617</v>
      </c>
      <c r="P21" s="31">
        <f>'[2]2.BULIN BUFAS'!AB21</f>
        <v>370</v>
      </c>
      <c r="Q21" s="30">
        <f t="shared" si="4"/>
        <v>86.651053864168617</v>
      </c>
      <c r="R21" s="32">
        <f>'[2]2.BULIN BUFAS'!AD21</f>
        <v>370</v>
      </c>
      <c r="S21" s="30">
        <f t="shared" si="5"/>
        <v>86.651053864168617</v>
      </c>
    </row>
    <row r="22" spans="1:19" x14ac:dyDescent="0.25">
      <c r="A22" s="33">
        <v>12</v>
      </c>
      <c r="B22" s="34" t="s">
        <v>28</v>
      </c>
      <c r="C22" s="27" t="s">
        <v>28</v>
      </c>
      <c r="D22" s="28">
        <f>'[2]1.BUMIL'!C22</f>
        <v>234</v>
      </c>
      <c r="E22" s="29">
        <f>'[2]1.BUMIL'!G22</f>
        <v>232</v>
      </c>
      <c r="F22" s="30">
        <f t="shared" si="0"/>
        <v>99.145299145299148</v>
      </c>
      <c r="G22" s="29">
        <f>'[2]1.BUMIL'!K22</f>
        <v>214</v>
      </c>
      <c r="H22" s="30">
        <f t="shared" si="1"/>
        <v>91.452991452991455</v>
      </c>
      <c r="I22" s="30">
        <f>'[2]1.BUMIL'!O22</f>
        <v>142</v>
      </c>
      <c r="J22" s="30">
        <f t="shared" si="2"/>
        <v>60.683760683760681</v>
      </c>
      <c r="K22" s="29">
        <f>'[2]2.BULIN BUFAS'!C22</f>
        <v>225</v>
      </c>
      <c r="L22" s="29">
        <f>'[2]2.BULIN BUFAS'!D22</f>
        <v>207</v>
      </c>
      <c r="M22" s="30">
        <f t="shared" si="6"/>
        <v>92</v>
      </c>
      <c r="N22" s="29">
        <f>'[2]2.BULIN BUFAS'!V22</f>
        <v>207</v>
      </c>
      <c r="O22" s="30">
        <f t="shared" si="3"/>
        <v>92</v>
      </c>
      <c r="P22" s="31">
        <f>'[2]2.BULIN BUFAS'!AB22</f>
        <v>195</v>
      </c>
      <c r="Q22" s="30">
        <f t="shared" si="4"/>
        <v>86.666666666666671</v>
      </c>
      <c r="R22" s="32">
        <f>'[2]2.BULIN BUFAS'!AD22</f>
        <v>207</v>
      </c>
      <c r="S22" s="30">
        <f t="shared" si="5"/>
        <v>92</v>
      </c>
    </row>
    <row r="23" spans="1:19" x14ac:dyDescent="0.25">
      <c r="A23" s="33">
        <v>13</v>
      </c>
      <c r="B23" s="34"/>
      <c r="C23" s="27" t="s">
        <v>29</v>
      </c>
      <c r="D23" s="28">
        <f>'[2]1.BUMIL'!C23</f>
        <v>265</v>
      </c>
      <c r="E23" s="29">
        <f>'[2]1.BUMIL'!G23</f>
        <v>245</v>
      </c>
      <c r="F23" s="30">
        <f t="shared" si="0"/>
        <v>92.452830188679243</v>
      </c>
      <c r="G23" s="29">
        <f>'[2]1.BUMIL'!K23</f>
        <v>245</v>
      </c>
      <c r="H23" s="30">
        <f t="shared" si="1"/>
        <v>92.452830188679243</v>
      </c>
      <c r="I23" s="30">
        <f>'[2]1.BUMIL'!O23</f>
        <v>97</v>
      </c>
      <c r="J23" s="30">
        <f t="shared" si="2"/>
        <v>36.60377358490566</v>
      </c>
      <c r="K23" s="29">
        <f>'[2]2.BULIN BUFAS'!C23</f>
        <v>254</v>
      </c>
      <c r="L23" s="29">
        <f>'[2]2.BULIN BUFAS'!D23</f>
        <v>232</v>
      </c>
      <c r="M23" s="30">
        <f t="shared" si="6"/>
        <v>91.338582677165363</v>
      </c>
      <c r="N23" s="29">
        <f>'[2]2.BULIN BUFAS'!V23</f>
        <v>232</v>
      </c>
      <c r="O23" s="30">
        <f t="shared" si="3"/>
        <v>91.338582677165363</v>
      </c>
      <c r="P23" s="31">
        <f>'[2]2.BULIN BUFAS'!AB23</f>
        <v>217</v>
      </c>
      <c r="Q23" s="30">
        <f t="shared" si="4"/>
        <v>85.433070866141733</v>
      </c>
      <c r="R23" s="32">
        <f>'[2]2.BULIN BUFAS'!AD23</f>
        <v>232</v>
      </c>
      <c r="S23" s="30">
        <f t="shared" si="5"/>
        <v>91.338582677165363</v>
      </c>
    </row>
    <row r="24" spans="1:19" x14ac:dyDescent="0.25">
      <c r="A24" s="33">
        <v>14</v>
      </c>
      <c r="B24" s="35" t="s">
        <v>30</v>
      </c>
      <c r="C24" s="27" t="s">
        <v>31</v>
      </c>
      <c r="D24" s="28">
        <f>'[2]1.BUMIL'!C24</f>
        <v>377</v>
      </c>
      <c r="E24" s="29">
        <f>'[2]1.BUMIL'!G24</f>
        <v>423</v>
      </c>
      <c r="F24" s="30">
        <f t="shared" si="0"/>
        <v>112.20159151193634</v>
      </c>
      <c r="G24" s="29">
        <f>'[2]1.BUMIL'!K24</f>
        <v>361</v>
      </c>
      <c r="H24" s="30">
        <f t="shared" si="1"/>
        <v>95.755968169761275</v>
      </c>
      <c r="I24" s="30">
        <f>'[2]1.BUMIL'!O24</f>
        <v>284</v>
      </c>
      <c r="J24" s="30">
        <f t="shared" si="2"/>
        <v>75.331564986737405</v>
      </c>
      <c r="K24" s="29">
        <f>'[2]2.BULIN BUFAS'!C24</f>
        <v>362</v>
      </c>
      <c r="L24" s="29">
        <f>'[2]2.BULIN BUFAS'!D24</f>
        <v>348</v>
      </c>
      <c r="M24" s="30">
        <f t="shared" si="6"/>
        <v>96.132596685082873</v>
      </c>
      <c r="N24" s="29">
        <f>'[2]2.BULIN BUFAS'!V24</f>
        <v>348</v>
      </c>
      <c r="O24" s="30">
        <f t="shared" si="3"/>
        <v>96.132596685082873</v>
      </c>
      <c r="P24" s="31">
        <f>'[2]2.BULIN BUFAS'!AB24</f>
        <v>313</v>
      </c>
      <c r="Q24" s="30">
        <f t="shared" si="4"/>
        <v>86.46408839779005</v>
      </c>
      <c r="R24" s="32">
        <f>'[2]2.BULIN BUFAS'!AD24</f>
        <v>348</v>
      </c>
      <c r="S24" s="30">
        <f t="shared" si="5"/>
        <v>96.132596685082873</v>
      </c>
    </row>
    <row r="25" spans="1:19" x14ac:dyDescent="0.25">
      <c r="A25" s="33">
        <v>15</v>
      </c>
      <c r="B25" s="35" t="s">
        <v>32</v>
      </c>
      <c r="C25" s="27" t="s">
        <v>33</v>
      </c>
      <c r="D25" s="28">
        <f>'[2]1.BUMIL'!C25</f>
        <v>190</v>
      </c>
      <c r="E25" s="29">
        <f>'[2]1.BUMIL'!G25</f>
        <v>197</v>
      </c>
      <c r="F25" s="30">
        <f t="shared" si="0"/>
        <v>103.68421052631578</v>
      </c>
      <c r="G25" s="29">
        <f>'[2]1.BUMIL'!K25</f>
        <v>184</v>
      </c>
      <c r="H25" s="30">
        <f t="shared" si="1"/>
        <v>96.84210526315789</v>
      </c>
      <c r="I25" s="30">
        <f>'[2]1.BUMIL'!O25</f>
        <v>175</v>
      </c>
      <c r="J25" s="30">
        <f t="shared" si="2"/>
        <v>92.10526315789474</v>
      </c>
      <c r="K25" s="29">
        <f>'[2]2.BULIN BUFAS'!C25</f>
        <v>183</v>
      </c>
      <c r="L25" s="29">
        <f>'[2]2.BULIN BUFAS'!D25</f>
        <v>173</v>
      </c>
      <c r="M25" s="30">
        <f t="shared" si="6"/>
        <v>94.535519125683066</v>
      </c>
      <c r="N25" s="29">
        <f>'[2]2.BULIN BUFAS'!V25</f>
        <v>173</v>
      </c>
      <c r="O25" s="30">
        <f t="shared" si="3"/>
        <v>94.535519125683066</v>
      </c>
      <c r="P25" s="31">
        <f>'[2]2.BULIN BUFAS'!AB25</f>
        <v>169</v>
      </c>
      <c r="Q25" s="30">
        <f t="shared" si="4"/>
        <v>92.349726775956285</v>
      </c>
      <c r="R25" s="32">
        <f>'[2]2.BULIN BUFAS'!AD25</f>
        <v>173</v>
      </c>
      <c r="S25" s="30">
        <f t="shared" si="5"/>
        <v>94.535519125683066</v>
      </c>
    </row>
    <row r="26" spans="1:19" x14ac:dyDescent="0.25">
      <c r="A26" s="33">
        <v>16</v>
      </c>
      <c r="B26" s="34" t="s">
        <v>34</v>
      </c>
      <c r="C26" s="27" t="s">
        <v>34</v>
      </c>
      <c r="D26" s="37">
        <f>'[2]1.BUMIL'!C26</f>
        <v>287</v>
      </c>
      <c r="E26" s="29">
        <f>'[2]1.BUMIL'!G26</f>
        <v>293</v>
      </c>
      <c r="F26" s="30">
        <f t="shared" si="0"/>
        <v>102.09059233449477</v>
      </c>
      <c r="G26" s="29">
        <f>'[2]1.BUMIL'!K26</f>
        <v>245</v>
      </c>
      <c r="H26" s="30">
        <f t="shared" si="1"/>
        <v>85.365853658536579</v>
      </c>
      <c r="I26" s="30">
        <f>'[2]1.BUMIL'!O26</f>
        <v>51</v>
      </c>
      <c r="J26" s="30">
        <f t="shared" si="2"/>
        <v>17.770034843205575</v>
      </c>
      <c r="K26" s="29">
        <f>'[2]2.BULIN BUFAS'!C26</f>
        <v>274</v>
      </c>
      <c r="L26" s="29">
        <f>'[2]2.BULIN BUFAS'!D26</f>
        <v>247</v>
      </c>
      <c r="M26" s="30">
        <f t="shared" si="6"/>
        <v>90.145985401459853</v>
      </c>
      <c r="N26" s="29">
        <f>'[2]2.BULIN BUFAS'!V26</f>
        <v>250</v>
      </c>
      <c r="O26" s="30">
        <f t="shared" si="3"/>
        <v>91.240875912408754</v>
      </c>
      <c r="P26" s="31">
        <f>'[2]2.BULIN BUFAS'!AB26</f>
        <v>216</v>
      </c>
      <c r="Q26" s="30">
        <f t="shared" si="4"/>
        <v>78.832116788321173</v>
      </c>
      <c r="R26" s="32">
        <f>'[2]2.BULIN BUFAS'!AD26</f>
        <v>250</v>
      </c>
      <c r="S26" s="30">
        <f t="shared" si="5"/>
        <v>91.240875912408754</v>
      </c>
    </row>
    <row r="27" spans="1:19" x14ac:dyDescent="0.25">
      <c r="A27" s="33">
        <v>17</v>
      </c>
      <c r="B27" s="34"/>
      <c r="C27" s="27" t="s">
        <v>35</v>
      </c>
      <c r="D27" s="28">
        <f>'[2]1.BUMIL'!C27</f>
        <v>495</v>
      </c>
      <c r="E27" s="29">
        <f>'[2]1.BUMIL'!G27</f>
        <v>496</v>
      </c>
      <c r="F27" s="30">
        <f t="shared" si="0"/>
        <v>100.20202020202021</v>
      </c>
      <c r="G27" s="29">
        <f>'[2]1.BUMIL'!K27</f>
        <v>426</v>
      </c>
      <c r="H27" s="30">
        <f t="shared" si="1"/>
        <v>86.060606060606062</v>
      </c>
      <c r="I27" s="30">
        <f>'[2]1.BUMIL'!O27</f>
        <v>101</v>
      </c>
      <c r="J27" s="30">
        <f t="shared" si="2"/>
        <v>20.404040404040405</v>
      </c>
      <c r="K27" s="29">
        <f>'[2]2.BULIN BUFAS'!C27</f>
        <v>473</v>
      </c>
      <c r="L27" s="29">
        <f>'[2]2.BULIN BUFAS'!D27</f>
        <v>420</v>
      </c>
      <c r="M27" s="30">
        <f t="shared" si="6"/>
        <v>88.79492600422833</v>
      </c>
      <c r="N27" s="29">
        <f>'[2]2.BULIN BUFAS'!V27</f>
        <v>427</v>
      </c>
      <c r="O27" s="30">
        <f t="shared" si="3"/>
        <v>90.274841437632134</v>
      </c>
      <c r="P27" s="31">
        <f>'[2]2.BULIN BUFAS'!AB27</f>
        <v>393</v>
      </c>
      <c r="Q27" s="30">
        <f t="shared" si="4"/>
        <v>83.086680761099359</v>
      </c>
      <c r="R27" s="32">
        <f>'[2]2.BULIN BUFAS'!AD27</f>
        <v>427</v>
      </c>
      <c r="S27" s="30">
        <f t="shared" si="5"/>
        <v>90.274841437632134</v>
      </c>
    </row>
    <row r="28" spans="1:19" x14ac:dyDescent="0.25">
      <c r="A28" s="33">
        <v>18</v>
      </c>
      <c r="B28" s="38" t="s">
        <v>36</v>
      </c>
      <c r="C28" s="27" t="s">
        <v>37</v>
      </c>
      <c r="D28" s="28">
        <f>'[2]1.BUMIL'!C28</f>
        <v>383</v>
      </c>
      <c r="E28" s="29">
        <f>'[2]1.BUMIL'!G28</f>
        <v>373</v>
      </c>
      <c r="F28" s="30">
        <f t="shared" si="0"/>
        <v>97.38903394255874</v>
      </c>
      <c r="G28" s="29">
        <f>'[2]1.BUMIL'!K28</f>
        <v>357</v>
      </c>
      <c r="H28" s="30">
        <f t="shared" si="1"/>
        <v>93.211488250652735</v>
      </c>
      <c r="I28" s="30">
        <f>'[2]1.BUMIL'!O28</f>
        <v>192</v>
      </c>
      <c r="J28" s="30">
        <f t="shared" si="2"/>
        <v>50.130548302872057</v>
      </c>
      <c r="K28" s="29">
        <f>'[2]2.BULIN BUFAS'!C28</f>
        <v>366</v>
      </c>
      <c r="L28" s="29">
        <f>'[2]2.BULIN BUFAS'!D28</f>
        <v>333</v>
      </c>
      <c r="M28" s="30">
        <f t="shared" si="6"/>
        <v>90.983606557377044</v>
      </c>
      <c r="N28" s="29">
        <f>'[2]2.BULIN BUFAS'!V28</f>
        <v>333</v>
      </c>
      <c r="O28" s="30">
        <f t="shared" si="3"/>
        <v>90.983606557377044</v>
      </c>
      <c r="P28" s="31">
        <f>'[2]2.BULIN BUFAS'!AB28</f>
        <v>311</v>
      </c>
      <c r="Q28" s="30">
        <f t="shared" si="4"/>
        <v>84.972677595628426</v>
      </c>
      <c r="R28" s="32">
        <f>'[2]2.BULIN BUFAS'!AD28</f>
        <v>333</v>
      </c>
      <c r="S28" s="30">
        <f t="shared" si="5"/>
        <v>90.983606557377044</v>
      </c>
    </row>
    <row r="29" spans="1:19" x14ac:dyDescent="0.25">
      <c r="A29" s="33">
        <v>19</v>
      </c>
      <c r="B29" s="38"/>
      <c r="C29" s="27" t="s">
        <v>38</v>
      </c>
      <c r="D29" s="37">
        <f>'[2]1.BUMIL'!C29</f>
        <v>369</v>
      </c>
      <c r="E29" s="29">
        <f>'[2]1.BUMIL'!G29</f>
        <v>369</v>
      </c>
      <c r="F29" s="30">
        <f t="shared" si="0"/>
        <v>100</v>
      </c>
      <c r="G29" s="29">
        <f>'[2]1.BUMIL'!K29</f>
        <v>339</v>
      </c>
      <c r="H29" s="30">
        <f t="shared" si="1"/>
        <v>91.869918699186996</v>
      </c>
      <c r="I29" s="30">
        <f>'[2]1.BUMIL'!O29</f>
        <v>124</v>
      </c>
      <c r="J29" s="30">
        <f t="shared" si="2"/>
        <v>33.604336043360433</v>
      </c>
      <c r="K29" s="29">
        <f>'[2]2.BULIN BUFAS'!C29</f>
        <v>352</v>
      </c>
      <c r="L29" s="29">
        <f>'[2]2.BULIN BUFAS'!D29</f>
        <v>319</v>
      </c>
      <c r="M29" s="30">
        <f t="shared" si="6"/>
        <v>90.625</v>
      </c>
      <c r="N29" s="29">
        <f>'[2]2.BULIN BUFAS'!V29</f>
        <v>319</v>
      </c>
      <c r="O29" s="30">
        <f t="shared" si="3"/>
        <v>90.625</v>
      </c>
      <c r="P29" s="31">
        <f>'[2]2.BULIN BUFAS'!AB29</f>
        <v>298</v>
      </c>
      <c r="Q29" s="30">
        <f t="shared" si="4"/>
        <v>84.659090909090907</v>
      </c>
      <c r="R29" s="32">
        <f>'[2]2.BULIN BUFAS'!AD29</f>
        <v>319</v>
      </c>
      <c r="S29" s="30">
        <f t="shared" si="5"/>
        <v>90.625</v>
      </c>
    </row>
    <row r="30" spans="1:19" x14ac:dyDescent="0.25">
      <c r="A30" s="33">
        <v>20</v>
      </c>
      <c r="B30" s="27" t="s">
        <v>39</v>
      </c>
      <c r="C30" s="27" t="s">
        <v>39</v>
      </c>
      <c r="D30" s="39">
        <f>'[2]1.BUMIL'!C30</f>
        <v>351</v>
      </c>
      <c r="E30" s="29">
        <f>'[2]1.BUMIL'!G30</f>
        <v>360</v>
      </c>
      <c r="F30" s="30">
        <f t="shared" si="0"/>
        <v>102.56410256410255</v>
      </c>
      <c r="G30" s="29">
        <f>'[2]1.BUMIL'!K30</f>
        <v>336</v>
      </c>
      <c r="H30" s="30">
        <f t="shared" si="1"/>
        <v>95.726495726495727</v>
      </c>
      <c r="I30" s="30">
        <f>'[2]1.BUMIL'!O30</f>
        <v>93</v>
      </c>
      <c r="J30" s="30">
        <f t="shared" si="2"/>
        <v>26.495726495726498</v>
      </c>
      <c r="K30" s="29">
        <f>'[2]2.BULIN BUFAS'!C30</f>
        <v>336</v>
      </c>
      <c r="L30" s="29">
        <f>'[2]2.BULIN BUFAS'!D30</f>
        <v>298</v>
      </c>
      <c r="M30" s="30">
        <f t="shared" si="6"/>
        <v>88.69047619047619</v>
      </c>
      <c r="N30" s="29">
        <f>'[2]2.BULIN BUFAS'!V30</f>
        <v>301</v>
      </c>
      <c r="O30" s="30">
        <f t="shared" si="3"/>
        <v>89.583333333333343</v>
      </c>
      <c r="P30" s="31">
        <f>'[2]2.BULIN BUFAS'!AB30</f>
        <v>275</v>
      </c>
      <c r="Q30" s="30">
        <f t="shared" si="4"/>
        <v>81.845238095238088</v>
      </c>
      <c r="R30" s="32">
        <f>'[2]2.BULIN BUFAS'!AD30</f>
        <v>301</v>
      </c>
      <c r="S30" s="30">
        <f t="shared" si="5"/>
        <v>89.583333333333343</v>
      </c>
    </row>
    <row r="31" spans="1:19" x14ac:dyDescent="0.25">
      <c r="A31" s="33"/>
      <c r="B31" s="40"/>
      <c r="C31" s="40"/>
      <c r="D31" s="29"/>
      <c r="E31" s="29"/>
      <c r="F31" s="30"/>
      <c r="G31" s="29"/>
      <c r="H31" s="30"/>
      <c r="I31" s="30"/>
      <c r="J31" s="30"/>
      <c r="K31" s="29"/>
      <c r="L31" s="29"/>
      <c r="M31" s="30"/>
      <c r="N31" s="29"/>
      <c r="O31" s="30"/>
      <c r="P31" s="31"/>
      <c r="Q31" s="30"/>
      <c r="R31" s="32"/>
      <c r="S31" s="30"/>
    </row>
    <row r="32" spans="1:19" x14ac:dyDescent="0.25">
      <c r="A32" s="33"/>
      <c r="B32" s="40"/>
      <c r="C32" s="40"/>
      <c r="D32" s="29"/>
      <c r="E32" s="29"/>
      <c r="F32" s="30"/>
      <c r="G32" s="29"/>
      <c r="H32" s="30"/>
      <c r="I32" s="30"/>
      <c r="J32" s="30"/>
      <c r="K32" s="29"/>
      <c r="L32" s="29"/>
      <c r="M32" s="30"/>
      <c r="N32" s="29"/>
      <c r="O32" s="30"/>
      <c r="P32" s="29"/>
      <c r="Q32" s="30"/>
      <c r="R32" s="29"/>
      <c r="S32" s="30"/>
    </row>
    <row r="33" spans="1:19" x14ac:dyDescent="0.25">
      <c r="A33" s="33"/>
      <c r="B33" s="40"/>
      <c r="C33" s="40"/>
      <c r="D33" s="29"/>
      <c r="E33" s="29"/>
      <c r="F33" s="30"/>
      <c r="G33" s="29"/>
      <c r="H33" s="30"/>
      <c r="I33" s="30"/>
      <c r="J33" s="30"/>
      <c r="K33" s="29"/>
      <c r="L33" s="29"/>
      <c r="M33" s="30"/>
      <c r="N33" s="29"/>
      <c r="O33" s="30"/>
      <c r="P33" s="29"/>
      <c r="Q33" s="30"/>
      <c r="R33" s="29"/>
      <c r="S33" s="30"/>
    </row>
    <row r="34" spans="1:19" x14ac:dyDescent="0.25">
      <c r="A34" s="41"/>
      <c r="B34" s="40"/>
      <c r="C34" s="40"/>
      <c r="D34" s="29"/>
      <c r="E34" s="29"/>
      <c r="F34" s="30"/>
      <c r="G34" s="29"/>
      <c r="H34" s="30"/>
      <c r="I34" s="30"/>
      <c r="J34" s="30"/>
      <c r="K34" s="29"/>
      <c r="L34" s="29"/>
      <c r="M34" s="30"/>
      <c r="N34" s="29"/>
      <c r="O34" s="30"/>
      <c r="P34" s="29"/>
      <c r="Q34" s="42"/>
      <c r="R34" s="29"/>
      <c r="S34" s="42"/>
    </row>
    <row r="35" spans="1:19" ht="16.5" thickBot="1" x14ac:dyDescent="0.3">
      <c r="A35" s="43" t="s">
        <v>40</v>
      </c>
      <c r="B35" s="44"/>
      <c r="C35" s="45"/>
      <c r="D35" s="46">
        <f t="shared" ref="D35:E35" si="7">SUM(D11:D34)</f>
        <v>8645.0738970000002</v>
      </c>
      <c r="E35" s="46">
        <f t="shared" si="7"/>
        <v>8452</v>
      </c>
      <c r="F35" s="47">
        <f>E35/D35*100</f>
        <v>97.766659958025343</v>
      </c>
      <c r="G35" s="46">
        <f>SUM(G11:G34)</f>
        <v>8010</v>
      </c>
      <c r="H35" s="47">
        <f>G35/D35*100</f>
        <v>92.653921706552637</v>
      </c>
      <c r="I35" s="46">
        <f>SUM(I11:I34)</f>
        <v>4399</v>
      </c>
      <c r="J35" s="47">
        <f>I35/D35*100</f>
        <v>50.884469611376417</v>
      </c>
      <c r="K35" s="46">
        <f>SUM(K11:K34)</f>
        <v>8252</v>
      </c>
      <c r="L35" s="46">
        <f>SUM(L11:L34)</f>
        <v>7556</v>
      </c>
      <c r="M35" s="47">
        <f>L35/K35*100</f>
        <v>91.565681047018913</v>
      </c>
      <c r="N35" s="46">
        <f>SUM(N11:N34)</f>
        <v>7599</v>
      </c>
      <c r="O35" s="47">
        <f>N35/K35*100</f>
        <v>92.086766844401353</v>
      </c>
      <c r="P35" s="46">
        <f>SUM(P11:P34)</f>
        <v>7210</v>
      </c>
      <c r="Q35" s="47">
        <f>P35/K35*100</f>
        <v>87.372758119243827</v>
      </c>
      <c r="R35" s="46">
        <f>SUM(R11:R34)</f>
        <v>7599</v>
      </c>
      <c r="S35" s="47">
        <f>R35/K35*100</f>
        <v>92.086766844401353</v>
      </c>
    </row>
    <row r="36" spans="1:19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x14ac:dyDescent="0.25">
      <c r="A37" s="49" t="s">
        <v>41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4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</sheetData>
  <mergeCells count="20">
    <mergeCell ref="B19:B20"/>
    <mergeCell ref="B22:B23"/>
    <mergeCell ref="B26:B27"/>
    <mergeCell ref="B28:B29"/>
    <mergeCell ref="K8:K9"/>
    <mergeCell ref="L8:M8"/>
    <mergeCell ref="N8:O8"/>
    <mergeCell ref="P8:Q8"/>
    <mergeCell ref="R8:S8"/>
    <mergeCell ref="B11:B12"/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defi diana</dc:creator>
  <cp:lastModifiedBy>defi diana</cp:lastModifiedBy>
  <dcterms:created xsi:type="dcterms:W3CDTF">2024-07-17T08:59:24Z</dcterms:created>
  <dcterms:modified xsi:type="dcterms:W3CDTF">2024-07-17T09:01:27Z</dcterms:modified>
</cp:coreProperties>
</file>